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bookViews>
    <workbookView xWindow="0" yWindow="0" windowWidth="23040" windowHeight="9396" firstSheet="3" activeTab="5"/>
  </bookViews>
  <sheets>
    <sheet name="Data #1 Male - Female States" sheetId="1" r:id="rId1"/>
    <sheet name="State Graph" sheetId="3" r:id="rId2"/>
    <sheet name="Men_Women_State_Comparison" sheetId="2" r:id="rId3"/>
    <sheet name="Mens_Histogram" sheetId="23" r:id="rId4"/>
    <sheet name="Womens_Histogram" sheetId="24" r:id="rId5"/>
    <sheet name="State Box Plot" sheetId="25" r:id="rId6"/>
    <sheet name="Data Saleries 1960 - 2014" sheetId="11" r:id="rId7"/>
    <sheet name="Yearly men and women comparison" sheetId="27" r:id="rId8"/>
    <sheet name="Womens_Yearly" sheetId="22" r:id="rId9"/>
    <sheet name="Mens_Yearly" sheetId="21" r:id="rId10"/>
    <sheet name="Yearly Box Plot" sheetId="26" r:id="rId1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1" l="1"/>
  <c r="U6" i="11"/>
  <c r="U5" i="11"/>
  <c r="U4" i="11"/>
  <c r="U3" i="11"/>
  <c r="U2" i="11"/>
  <c r="T6" i="11"/>
  <c r="T5" i="11"/>
  <c r="T4" i="11"/>
  <c r="T3" i="11"/>
  <c r="T2" i="11"/>
  <c r="U6" i="1"/>
  <c r="V6" i="1"/>
  <c r="V5" i="1"/>
  <c r="V4" i="1"/>
  <c r="V3" i="1"/>
  <c r="V2" i="1"/>
  <c r="U4" i="1"/>
  <c r="U5" i="1"/>
  <c r="U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E6" i="11"/>
  <c r="E5" i="11"/>
  <c r="E4" i="11"/>
  <c r="E3" i="11"/>
  <c r="E2" i="11"/>
</calcChain>
</file>

<file path=xl/sharedStrings.xml><?xml version="1.0" encoding="utf-8"?>
<sst xmlns="http://schemas.openxmlformats.org/spreadsheetml/2006/main" count="198" uniqueCount="74">
  <si>
    <t>State</t>
  </si>
  <si>
    <t>Men</t>
  </si>
  <si>
    <t>Women</t>
  </si>
  <si>
    <t>Diff</t>
  </si>
  <si>
    <t>District of Columbia</t>
  </si>
  <si>
    <t>New York</t>
  </si>
  <si>
    <t>Hawaii</t>
  </si>
  <si>
    <t>Maryland</t>
  </si>
  <si>
    <t>Nevada</t>
  </si>
  <si>
    <t>Florida</t>
  </si>
  <si>
    <t>North Carolina</t>
  </si>
  <si>
    <t>California</t>
  </si>
  <si>
    <t>Arizona</t>
  </si>
  <si>
    <t>Vermont</t>
  </si>
  <si>
    <t>Oregon</t>
  </si>
  <si>
    <t>Colorodo</t>
  </si>
  <si>
    <t>Massachusetts</t>
  </si>
  <si>
    <t>Gerorgia</t>
  </si>
  <si>
    <t>Rhode Island</t>
  </si>
  <si>
    <t>Tennessee</t>
  </si>
  <si>
    <t>Minnesota</t>
  </si>
  <si>
    <t>Delaware</t>
  </si>
  <si>
    <t>Alaska</t>
  </si>
  <si>
    <t>New Jersey</t>
  </si>
  <si>
    <t>South Carolina</t>
  </si>
  <si>
    <t>Virginia</t>
  </si>
  <si>
    <t>Kentucky</t>
  </si>
  <si>
    <t>Illinois</t>
  </si>
  <si>
    <t>Pennsylvania</t>
  </si>
  <si>
    <t>Maine</t>
  </si>
  <si>
    <t>Wisconsin</t>
  </si>
  <si>
    <t>Nebraska</t>
  </si>
  <si>
    <t>Texas</t>
  </si>
  <si>
    <t>New Mexico</t>
  </si>
  <si>
    <t>Arkansas</t>
  </si>
  <si>
    <t>Ohio</t>
  </si>
  <si>
    <t>Missouri</t>
  </si>
  <si>
    <t>Iowa</t>
  </si>
  <si>
    <t>Washington</t>
  </si>
  <si>
    <t>Mississippi</t>
  </si>
  <si>
    <t>Kansas</t>
  </si>
  <si>
    <t>South Dakota</t>
  </si>
  <si>
    <t>New Hampshire</t>
  </si>
  <si>
    <t>Indiana</t>
  </si>
  <si>
    <t>Michigan</t>
  </si>
  <si>
    <t>Montana</t>
  </si>
  <si>
    <t>Oklahoma</t>
  </si>
  <si>
    <t>Idaho</t>
  </si>
  <si>
    <t>Alabama</t>
  </si>
  <si>
    <t>North Dakota</t>
  </si>
  <si>
    <t>West Virginia</t>
  </si>
  <si>
    <t>Wyoming</t>
  </si>
  <si>
    <t>Utah</t>
  </si>
  <si>
    <t>Louisiana</t>
  </si>
  <si>
    <t>United States</t>
  </si>
  <si>
    <t>Connecticut</t>
  </si>
  <si>
    <t>Men Smallest to Largest</t>
  </si>
  <si>
    <t>Women Smallest to Largest</t>
  </si>
  <si>
    <t>Year</t>
  </si>
  <si>
    <t>bin</t>
  </si>
  <si>
    <t>frequency</t>
  </si>
  <si>
    <t>Mens</t>
  </si>
  <si>
    <t>Womens</t>
  </si>
  <si>
    <t>mens</t>
  </si>
  <si>
    <t>womens</t>
  </si>
  <si>
    <t>men</t>
  </si>
  <si>
    <t>men medians</t>
  </si>
  <si>
    <t>median</t>
  </si>
  <si>
    <t>min</t>
  </si>
  <si>
    <t>max</t>
  </si>
  <si>
    <t>1st quartile</t>
  </si>
  <si>
    <t>3rd quartile</t>
  </si>
  <si>
    <t>Womens Medians</t>
  </si>
  <si>
    <t>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</si>
</sst>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[Red]&quot;$&quot;#,##0.00"/>
    <numFmt numFmtId="165" formatCode="#,##0;[Red]#,##0"/>
    <numFmt numFmtId="166" formatCode="&quot;$&quot;#,##0.0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NumberFormat="1"/>
    <xf numFmtId="0" fontId="1" fillId="0" borderId="0" xfId="0" applyFont="1" applyAlignment="1">
      <alignment horizontal="center" vertical="center"/>
    </xf>
    <xf numFmtId="1" fontId="0" fillId="0" borderId="0" xfId="0" applyNumberFormat="1"/>
    <xf numFmtId="165" fontId="0" fillId="0" borderId="0" xfId="0" applyNumberFormat="1"/>
    <xf numFmtId="0" fontId="1" fillId="0" borderId="0" xfId="0" applyFont="1" applyAlignment="1"/>
    <xf numFmtId="0" fontId="1" fillId="0" borderId="0" xfId="0" applyFont="1" applyAlignment="1">
      <alignment horizontal="center"/>
    </xf>
    <xf numFmtId="166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8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chartsheet" Target="chartsheets/sheet7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6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State Graph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#1 Male - Female States'!$B$2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#1 Male - Female States'!$A$3:$A$54</c:f>
              <c:strCache>
                <c:ptCount val="52"/>
                <c:pt idx="0">
                  <c:v>District of Columbia</c:v>
                </c:pt>
                <c:pt idx="1">
                  <c:v>New York</c:v>
                </c:pt>
                <c:pt idx="2">
                  <c:v>Hawaii</c:v>
                </c:pt>
                <c:pt idx="3">
                  <c:v>Maryland</c:v>
                </c:pt>
                <c:pt idx="4">
                  <c:v>Nevada</c:v>
                </c:pt>
                <c:pt idx="5">
                  <c:v>Florida</c:v>
                </c:pt>
                <c:pt idx="6">
                  <c:v>North Carolina</c:v>
                </c:pt>
                <c:pt idx="7">
                  <c:v>California</c:v>
                </c:pt>
                <c:pt idx="8">
                  <c:v>Arizona</c:v>
                </c:pt>
                <c:pt idx="9">
                  <c:v>Vermont</c:v>
                </c:pt>
                <c:pt idx="10">
                  <c:v>Connecticut</c:v>
                </c:pt>
                <c:pt idx="11">
                  <c:v>Oregon</c:v>
                </c:pt>
                <c:pt idx="12">
                  <c:v>Colorodo</c:v>
                </c:pt>
                <c:pt idx="13">
                  <c:v>Massachusetts</c:v>
                </c:pt>
                <c:pt idx="14">
                  <c:v>Gerorgia</c:v>
                </c:pt>
                <c:pt idx="15">
                  <c:v>Rhode Island</c:v>
                </c:pt>
                <c:pt idx="16">
                  <c:v>Tennessee</c:v>
                </c:pt>
                <c:pt idx="17">
                  <c:v>Minnesota</c:v>
                </c:pt>
                <c:pt idx="18">
                  <c:v>Delaware</c:v>
                </c:pt>
                <c:pt idx="19">
                  <c:v>Alaska</c:v>
                </c:pt>
                <c:pt idx="20">
                  <c:v>New Jersey</c:v>
                </c:pt>
                <c:pt idx="21">
                  <c:v>South Carolina</c:v>
                </c:pt>
                <c:pt idx="22">
                  <c:v>Virginia</c:v>
                </c:pt>
                <c:pt idx="23">
                  <c:v>Kentucky</c:v>
                </c:pt>
                <c:pt idx="24">
                  <c:v>Illinois</c:v>
                </c:pt>
                <c:pt idx="25">
                  <c:v>Pennsylvania</c:v>
                </c:pt>
                <c:pt idx="26">
                  <c:v>Maine</c:v>
                </c:pt>
                <c:pt idx="27">
                  <c:v>Wisconsin</c:v>
                </c:pt>
                <c:pt idx="28">
                  <c:v>Nebraska</c:v>
                </c:pt>
                <c:pt idx="29">
                  <c:v>Texas</c:v>
                </c:pt>
                <c:pt idx="30">
                  <c:v>New Mexico</c:v>
                </c:pt>
                <c:pt idx="31">
                  <c:v>Arkansas</c:v>
                </c:pt>
                <c:pt idx="32">
                  <c:v>Ohio</c:v>
                </c:pt>
                <c:pt idx="33">
                  <c:v>Missouri</c:v>
                </c:pt>
                <c:pt idx="34">
                  <c:v>Iowa</c:v>
                </c:pt>
                <c:pt idx="35">
                  <c:v>Washington</c:v>
                </c:pt>
                <c:pt idx="36">
                  <c:v>Mississippi</c:v>
                </c:pt>
                <c:pt idx="37">
                  <c:v>Kansas</c:v>
                </c:pt>
                <c:pt idx="38">
                  <c:v>South Dakota</c:v>
                </c:pt>
                <c:pt idx="39">
                  <c:v>New Hampshire</c:v>
                </c:pt>
                <c:pt idx="40">
                  <c:v>Indiana</c:v>
                </c:pt>
                <c:pt idx="41">
                  <c:v>Michigan</c:v>
                </c:pt>
                <c:pt idx="42">
                  <c:v>Montana</c:v>
                </c:pt>
                <c:pt idx="43">
                  <c:v>Oklahoma</c:v>
                </c:pt>
                <c:pt idx="44">
                  <c:v>Idaho</c:v>
                </c:pt>
                <c:pt idx="45">
                  <c:v>Alabama</c:v>
                </c:pt>
                <c:pt idx="46">
                  <c:v>North Dakota</c:v>
                </c:pt>
                <c:pt idx="47">
                  <c:v>West Virginia</c:v>
                </c:pt>
                <c:pt idx="48">
                  <c:v>Wyoming</c:v>
                </c:pt>
                <c:pt idx="49">
                  <c:v>Utah</c:v>
                </c:pt>
                <c:pt idx="50">
                  <c:v>Louisiana</c:v>
                </c:pt>
                <c:pt idx="51">
                  <c:v>United States</c:v>
                </c:pt>
              </c:strCache>
            </c:strRef>
          </c:cat>
          <c:val>
            <c:numRef>
              <c:f>'Data #1 Male - Female States'!$B$3:$B$54</c:f>
              <c:numCache>
                <c:formatCode>"$"#,##0.00;[Red]"$"#,##0.00</c:formatCode>
                <c:ptCount val="52"/>
                <c:pt idx="0">
                  <c:v>68932</c:v>
                </c:pt>
                <c:pt idx="1">
                  <c:v>51580</c:v>
                </c:pt>
                <c:pt idx="2">
                  <c:v>46786</c:v>
                </c:pt>
                <c:pt idx="3">
                  <c:v>59085</c:v>
                </c:pt>
                <c:pt idx="4">
                  <c:v>42294</c:v>
                </c:pt>
                <c:pt idx="5">
                  <c:v>40971</c:v>
                </c:pt>
                <c:pt idx="6">
                  <c:v>41857</c:v>
                </c:pt>
                <c:pt idx="7">
                  <c:v>50539</c:v>
                </c:pt>
                <c:pt idx="8">
                  <c:v>43945</c:v>
                </c:pt>
                <c:pt idx="9">
                  <c:v>46911</c:v>
                </c:pt>
                <c:pt idx="10">
                  <c:v>61385</c:v>
                </c:pt>
                <c:pt idx="11">
                  <c:v>47194</c:v>
                </c:pt>
                <c:pt idx="12">
                  <c:v>50898</c:v>
                </c:pt>
                <c:pt idx="13">
                  <c:v>61611</c:v>
                </c:pt>
                <c:pt idx="14">
                  <c:v>44623</c:v>
                </c:pt>
                <c:pt idx="15">
                  <c:v>50765</c:v>
                </c:pt>
                <c:pt idx="16">
                  <c:v>41661</c:v>
                </c:pt>
                <c:pt idx="17">
                  <c:v>51625</c:v>
                </c:pt>
                <c:pt idx="18">
                  <c:v>50976</c:v>
                </c:pt>
                <c:pt idx="19">
                  <c:v>57318</c:v>
                </c:pt>
                <c:pt idx="20">
                  <c:v>60870</c:v>
                </c:pt>
                <c:pt idx="21">
                  <c:v>41991</c:v>
                </c:pt>
                <c:pt idx="22">
                  <c:v>52864</c:v>
                </c:pt>
                <c:pt idx="23">
                  <c:v>42203</c:v>
                </c:pt>
                <c:pt idx="24">
                  <c:v>51652</c:v>
                </c:pt>
                <c:pt idx="25">
                  <c:v>50412</c:v>
                </c:pt>
                <c:pt idx="26">
                  <c:v>45784</c:v>
                </c:pt>
                <c:pt idx="27">
                  <c:v>47518</c:v>
                </c:pt>
                <c:pt idx="28">
                  <c:v>44533</c:v>
                </c:pt>
                <c:pt idx="29">
                  <c:v>46235</c:v>
                </c:pt>
                <c:pt idx="30">
                  <c:v>41561</c:v>
                </c:pt>
                <c:pt idx="31">
                  <c:v>39916</c:v>
                </c:pt>
                <c:pt idx="32">
                  <c:v>47737</c:v>
                </c:pt>
                <c:pt idx="33">
                  <c:v>45611</c:v>
                </c:pt>
                <c:pt idx="34">
                  <c:v>47202</c:v>
                </c:pt>
                <c:pt idx="35">
                  <c:v>54358</c:v>
                </c:pt>
                <c:pt idx="36">
                  <c:v>40850</c:v>
                </c:pt>
                <c:pt idx="37">
                  <c:v>46951</c:v>
                </c:pt>
                <c:pt idx="38">
                  <c:v>42034</c:v>
                </c:pt>
                <c:pt idx="39">
                  <c:v>55617</c:v>
                </c:pt>
                <c:pt idx="40">
                  <c:v>46273</c:v>
                </c:pt>
                <c:pt idx="41">
                  <c:v>50157</c:v>
                </c:pt>
                <c:pt idx="42">
                  <c:v>42679</c:v>
                </c:pt>
                <c:pt idx="43">
                  <c:v>43803</c:v>
                </c:pt>
                <c:pt idx="44">
                  <c:v>42624</c:v>
                </c:pt>
                <c:pt idx="45">
                  <c:v>44245</c:v>
                </c:pt>
                <c:pt idx="46">
                  <c:v>50624</c:v>
                </c:pt>
                <c:pt idx="47">
                  <c:v>45272</c:v>
                </c:pt>
                <c:pt idx="48">
                  <c:v>51926</c:v>
                </c:pt>
                <c:pt idx="49">
                  <c:v>50937</c:v>
                </c:pt>
                <c:pt idx="50">
                  <c:v>48382</c:v>
                </c:pt>
                <c:pt idx="51">
                  <c:v>50383</c:v>
                </c:pt>
              </c:numCache>
            </c:numRef>
          </c:val>
        </c:ser>
        <c:ser>
          <c:idx val="1"/>
          <c:order val="1"/>
          <c:tx>
            <c:strRef>
              <c:f>'Data #1 Male - Female States'!$C$2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#1 Male - Female States'!$A$3:$A$54</c:f>
              <c:strCache>
                <c:ptCount val="52"/>
                <c:pt idx="0">
                  <c:v>District of Columbia</c:v>
                </c:pt>
                <c:pt idx="1">
                  <c:v>New York</c:v>
                </c:pt>
                <c:pt idx="2">
                  <c:v>Hawaii</c:v>
                </c:pt>
                <c:pt idx="3">
                  <c:v>Maryland</c:v>
                </c:pt>
                <c:pt idx="4">
                  <c:v>Nevada</c:v>
                </c:pt>
                <c:pt idx="5">
                  <c:v>Florida</c:v>
                </c:pt>
                <c:pt idx="6">
                  <c:v>North Carolina</c:v>
                </c:pt>
                <c:pt idx="7">
                  <c:v>California</c:v>
                </c:pt>
                <c:pt idx="8">
                  <c:v>Arizona</c:v>
                </c:pt>
                <c:pt idx="9">
                  <c:v>Vermont</c:v>
                </c:pt>
                <c:pt idx="10">
                  <c:v>Connecticut</c:v>
                </c:pt>
                <c:pt idx="11">
                  <c:v>Oregon</c:v>
                </c:pt>
                <c:pt idx="12">
                  <c:v>Colorodo</c:v>
                </c:pt>
                <c:pt idx="13">
                  <c:v>Massachusetts</c:v>
                </c:pt>
                <c:pt idx="14">
                  <c:v>Gerorgia</c:v>
                </c:pt>
                <c:pt idx="15">
                  <c:v>Rhode Island</c:v>
                </c:pt>
                <c:pt idx="16">
                  <c:v>Tennessee</c:v>
                </c:pt>
                <c:pt idx="17">
                  <c:v>Minnesota</c:v>
                </c:pt>
                <c:pt idx="18">
                  <c:v>Delaware</c:v>
                </c:pt>
                <c:pt idx="19">
                  <c:v>Alaska</c:v>
                </c:pt>
                <c:pt idx="20">
                  <c:v>New Jersey</c:v>
                </c:pt>
                <c:pt idx="21">
                  <c:v>South Carolina</c:v>
                </c:pt>
                <c:pt idx="22">
                  <c:v>Virginia</c:v>
                </c:pt>
                <c:pt idx="23">
                  <c:v>Kentucky</c:v>
                </c:pt>
                <c:pt idx="24">
                  <c:v>Illinois</c:v>
                </c:pt>
                <c:pt idx="25">
                  <c:v>Pennsylvania</c:v>
                </c:pt>
                <c:pt idx="26">
                  <c:v>Maine</c:v>
                </c:pt>
                <c:pt idx="27">
                  <c:v>Wisconsin</c:v>
                </c:pt>
                <c:pt idx="28">
                  <c:v>Nebraska</c:v>
                </c:pt>
                <c:pt idx="29">
                  <c:v>Texas</c:v>
                </c:pt>
                <c:pt idx="30">
                  <c:v>New Mexico</c:v>
                </c:pt>
                <c:pt idx="31">
                  <c:v>Arkansas</c:v>
                </c:pt>
                <c:pt idx="32">
                  <c:v>Ohio</c:v>
                </c:pt>
                <c:pt idx="33">
                  <c:v>Missouri</c:v>
                </c:pt>
                <c:pt idx="34">
                  <c:v>Iowa</c:v>
                </c:pt>
                <c:pt idx="35">
                  <c:v>Washington</c:v>
                </c:pt>
                <c:pt idx="36">
                  <c:v>Mississippi</c:v>
                </c:pt>
                <c:pt idx="37">
                  <c:v>Kansas</c:v>
                </c:pt>
                <c:pt idx="38">
                  <c:v>South Dakota</c:v>
                </c:pt>
                <c:pt idx="39">
                  <c:v>New Hampshire</c:v>
                </c:pt>
                <c:pt idx="40">
                  <c:v>Indiana</c:v>
                </c:pt>
                <c:pt idx="41">
                  <c:v>Michigan</c:v>
                </c:pt>
                <c:pt idx="42">
                  <c:v>Montana</c:v>
                </c:pt>
                <c:pt idx="43">
                  <c:v>Oklahoma</c:v>
                </c:pt>
                <c:pt idx="44">
                  <c:v>Idaho</c:v>
                </c:pt>
                <c:pt idx="45">
                  <c:v>Alabama</c:v>
                </c:pt>
                <c:pt idx="46">
                  <c:v>North Dakota</c:v>
                </c:pt>
                <c:pt idx="47">
                  <c:v>West Virginia</c:v>
                </c:pt>
                <c:pt idx="48">
                  <c:v>Wyoming</c:v>
                </c:pt>
                <c:pt idx="49">
                  <c:v>Utah</c:v>
                </c:pt>
                <c:pt idx="50">
                  <c:v>Louisiana</c:v>
                </c:pt>
                <c:pt idx="51">
                  <c:v>United States</c:v>
                </c:pt>
              </c:strCache>
            </c:strRef>
          </c:cat>
          <c:val>
            <c:numRef>
              <c:f>'Data #1 Male - Female States'!$C$3:$C$54</c:f>
              <c:numCache>
                <c:formatCode>"$"#,##0.00;[Red]"$"#,##0.00</c:formatCode>
                <c:ptCount val="52"/>
                <c:pt idx="0">
                  <c:v>61718</c:v>
                </c:pt>
                <c:pt idx="1">
                  <c:v>44781</c:v>
                </c:pt>
                <c:pt idx="2">
                  <c:v>40162</c:v>
                </c:pt>
                <c:pt idx="3">
                  <c:v>50481</c:v>
                </c:pt>
                <c:pt idx="4">
                  <c:v>35993</c:v>
                </c:pt>
                <c:pt idx="5">
                  <c:v>34768</c:v>
                </c:pt>
                <c:pt idx="6">
                  <c:v>35481</c:v>
                </c:pt>
                <c:pt idx="7">
                  <c:v>42486</c:v>
                </c:pt>
                <c:pt idx="8">
                  <c:v>36916</c:v>
                </c:pt>
                <c:pt idx="9">
                  <c:v>39322</c:v>
                </c:pt>
                <c:pt idx="10">
                  <c:v>50706</c:v>
                </c:pt>
                <c:pt idx="11">
                  <c:v>38801</c:v>
                </c:pt>
                <c:pt idx="12">
                  <c:v>41690</c:v>
                </c:pt>
                <c:pt idx="13">
                  <c:v>50459</c:v>
                </c:pt>
                <c:pt idx="14">
                  <c:v>36468</c:v>
                </c:pt>
                <c:pt idx="15">
                  <c:v>41469</c:v>
                </c:pt>
                <c:pt idx="16">
                  <c:v>34009</c:v>
                </c:pt>
                <c:pt idx="17">
                  <c:v>42066</c:v>
                </c:pt>
                <c:pt idx="18">
                  <c:v>41278</c:v>
                </c:pt>
                <c:pt idx="19">
                  <c:v>46288</c:v>
                </c:pt>
                <c:pt idx="20">
                  <c:v>48943</c:v>
                </c:pt>
                <c:pt idx="21">
                  <c:v>33719</c:v>
                </c:pt>
                <c:pt idx="22">
                  <c:v>42445</c:v>
                </c:pt>
                <c:pt idx="23">
                  <c:v>33704</c:v>
                </c:pt>
                <c:pt idx="24">
                  <c:v>40898</c:v>
                </c:pt>
                <c:pt idx="25">
                  <c:v>39905</c:v>
                </c:pt>
                <c:pt idx="26">
                  <c:v>36137</c:v>
                </c:pt>
                <c:pt idx="27">
                  <c:v>37481</c:v>
                </c:pt>
                <c:pt idx="28">
                  <c:v>35101</c:v>
                </c:pt>
                <c:pt idx="29">
                  <c:v>36428</c:v>
                </c:pt>
                <c:pt idx="30">
                  <c:v>32473</c:v>
                </c:pt>
                <c:pt idx="31">
                  <c:v>31161</c:v>
                </c:pt>
                <c:pt idx="32">
                  <c:v>37140</c:v>
                </c:pt>
                <c:pt idx="33">
                  <c:v>35311</c:v>
                </c:pt>
                <c:pt idx="34">
                  <c:v>36522</c:v>
                </c:pt>
                <c:pt idx="35">
                  <c:v>41926</c:v>
                </c:pt>
                <c:pt idx="36">
                  <c:v>31465</c:v>
                </c:pt>
                <c:pt idx="37">
                  <c:v>36162</c:v>
                </c:pt>
                <c:pt idx="38">
                  <c:v>32048</c:v>
                </c:pt>
                <c:pt idx="39">
                  <c:v>42052</c:v>
                </c:pt>
                <c:pt idx="40">
                  <c:v>34846</c:v>
                </c:pt>
                <c:pt idx="41">
                  <c:v>37419</c:v>
                </c:pt>
                <c:pt idx="42">
                  <c:v>31696</c:v>
                </c:pt>
                <c:pt idx="43">
                  <c:v>32186</c:v>
                </c:pt>
                <c:pt idx="44">
                  <c:v>31019</c:v>
                </c:pt>
                <c:pt idx="45">
                  <c:v>32136</c:v>
                </c:pt>
                <c:pt idx="46">
                  <c:v>36087</c:v>
                </c:pt>
                <c:pt idx="47">
                  <c:v>31712</c:v>
                </c:pt>
                <c:pt idx="48">
                  <c:v>35652</c:v>
                </c:pt>
                <c:pt idx="49">
                  <c:v>34351</c:v>
                </c:pt>
                <c:pt idx="50">
                  <c:v>31586</c:v>
                </c:pt>
                <c:pt idx="51">
                  <c:v>39621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47633984"/>
        <c:axId val="-147638880"/>
      </c:barChart>
      <c:catAx>
        <c:axId val="-14763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7638880"/>
        <c:crosses val="autoZero"/>
        <c:auto val="1"/>
        <c:lblAlgn val="ctr"/>
        <c:lblOffset val="100"/>
        <c:noMultiLvlLbl val="0"/>
      </c:catAx>
      <c:valAx>
        <c:axId val="-14763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;[Red]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763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Yearly Box Plot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Men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'Data Saleries 1960 - 2014'!$S$2:$S$6</c:f>
              <c:strCache>
                <c:ptCount val="5"/>
                <c:pt idx="0">
                  <c:v>min</c:v>
                </c:pt>
                <c:pt idx="1">
                  <c:v>1st quartile</c:v>
                </c:pt>
                <c:pt idx="2">
                  <c:v>median</c:v>
                </c:pt>
                <c:pt idx="3">
                  <c:v>3rd quartile</c:v>
                </c:pt>
                <c:pt idx="4">
                  <c:v>max</c:v>
                </c:pt>
              </c:strCache>
            </c:strRef>
          </c:cat>
          <c:val>
            <c:numRef>
              <c:f>'Data Saleries 1960 - 2014'!$T$2:$T$6</c:f>
              <c:numCache>
                <c:formatCode>General</c:formatCode>
                <c:ptCount val="5"/>
                <c:pt idx="0" formatCode="0">
                  <c:v>37565</c:v>
                </c:pt>
                <c:pt idx="1">
                  <c:v>49542</c:v>
                </c:pt>
                <c:pt idx="2" formatCode="0">
                  <c:v>50740</c:v>
                </c:pt>
                <c:pt idx="3">
                  <c:v>51277</c:v>
                </c:pt>
                <c:pt idx="4" formatCode="0">
                  <c:v>52348</c:v>
                </c:pt>
              </c:numCache>
            </c:numRef>
          </c:val>
          <c:smooth val="0"/>
        </c:ser>
        <c:ser>
          <c:idx val="1"/>
          <c:order val="1"/>
          <c:tx>
            <c:v>Women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'Data Saleries 1960 - 2014'!$S$2:$S$6</c:f>
              <c:strCache>
                <c:ptCount val="5"/>
                <c:pt idx="0">
                  <c:v>min</c:v>
                </c:pt>
                <c:pt idx="1">
                  <c:v>1st quartile</c:v>
                </c:pt>
                <c:pt idx="2">
                  <c:v>median</c:v>
                </c:pt>
                <c:pt idx="3">
                  <c:v>3rd quartile</c:v>
                </c:pt>
                <c:pt idx="4">
                  <c:v>max</c:v>
                </c:pt>
              </c:strCache>
            </c:strRef>
          </c:cat>
          <c:val>
            <c:numRef>
              <c:f>'Data Saleries 1960 - 2014'!$U$2:$U$6</c:f>
              <c:numCache>
                <c:formatCode>General</c:formatCode>
                <c:ptCount val="5"/>
                <c:pt idx="0" formatCode="0">
                  <c:v>22792</c:v>
                </c:pt>
                <c:pt idx="1">
                  <c:v>32794</c:v>
                </c:pt>
                <c:pt idx="2" formatCode="0">
                  <c:v>35351</c:v>
                </c:pt>
                <c:pt idx="3">
                  <c:v>39073</c:v>
                </c:pt>
                <c:pt idx="4" formatCode="0">
                  <c:v>40080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219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marker val="1"/>
        <c:smooth val="0"/>
        <c:axId val="-443273648"/>
        <c:axId val="-443277456"/>
      </c:lineChart>
      <c:catAx>
        <c:axId val="-44327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43277456"/>
        <c:crosses val="autoZero"/>
        <c:auto val="1"/>
        <c:lblAlgn val="ctr"/>
        <c:lblOffset val="100"/>
        <c:noMultiLvlLbl val="0"/>
      </c:catAx>
      <c:valAx>
        <c:axId val="-44327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4327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#1 Male - Female States'!$N$2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#1 Male - Female States'!$M$3:$M$54</c:f>
              <c:strCache>
                <c:ptCount val="52"/>
                <c:pt idx="0">
                  <c:v>Arkansas</c:v>
                </c:pt>
                <c:pt idx="1">
                  <c:v>Mississippi</c:v>
                </c:pt>
                <c:pt idx="2">
                  <c:v>Florida</c:v>
                </c:pt>
                <c:pt idx="3">
                  <c:v>New Mexico</c:v>
                </c:pt>
                <c:pt idx="4">
                  <c:v>Tennessee</c:v>
                </c:pt>
                <c:pt idx="5">
                  <c:v>North Carolina</c:v>
                </c:pt>
                <c:pt idx="6">
                  <c:v>South Carolina</c:v>
                </c:pt>
                <c:pt idx="7">
                  <c:v>South Dakota</c:v>
                </c:pt>
                <c:pt idx="8">
                  <c:v>Kentucky</c:v>
                </c:pt>
                <c:pt idx="9">
                  <c:v>Nevada</c:v>
                </c:pt>
                <c:pt idx="10">
                  <c:v>Idaho</c:v>
                </c:pt>
                <c:pt idx="11">
                  <c:v>Montana</c:v>
                </c:pt>
                <c:pt idx="12">
                  <c:v>Oklahoma</c:v>
                </c:pt>
                <c:pt idx="13">
                  <c:v>Arizona</c:v>
                </c:pt>
                <c:pt idx="14">
                  <c:v>Alabama</c:v>
                </c:pt>
                <c:pt idx="15">
                  <c:v>Nebraska</c:v>
                </c:pt>
                <c:pt idx="16">
                  <c:v>Gerorgia</c:v>
                </c:pt>
                <c:pt idx="17">
                  <c:v>West Virginia</c:v>
                </c:pt>
                <c:pt idx="18">
                  <c:v>Missouri</c:v>
                </c:pt>
                <c:pt idx="19">
                  <c:v>Maine</c:v>
                </c:pt>
                <c:pt idx="20">
                  <c:v>Texas</c:v>
                </c:pt>
                <c:pt idx="21">
                  <c:v>Indiana</c:v>
                </c:pt>
                <c:pt idx="22">
                  <c:v>Hawaii</c:v>
                </c:pt>
                <c:pt idx="23">
                  <c:v>Vermont</c:v>
                </c:pt>
                <c:pt idx="24">
                  <c:v>Kansas</c:v>
                </c:pt>
                <c:pt idx="25">
                  <c:v>Oregon</c:v>
                </c:pt>
                <c:pt idx="26">
                  <c:v>Iowa</c:v>
                </c:pt>
                <c:pt idx="27">
                  <c:v>Wisconsin</c:v>
                </c:pt>
                <c:pt idx="28">
                  <c:v>Ohio</c:v>
                </c:pt>
                <c:pt idx="29">
                  <c:v>Louisiana</c:v>
                </c:pt>
                <c:pt idx="30">
                  <c:v>Michigan</c:v>
                </c:pt>
                <c:pt idx="31">
                  <c:v>United States</c:v>
                </c:pt>
                <c:pt idx="32">
                  <c:v>Pennsylvania</c:v>
                </c:pt>
                <c:pt idx="33">
                  <c:v>California</c:v>
                </c:pt>
                <c:pt idx="34">
                  <c:v>North Dakota</c:v>
                </c:pt>
                <c:pt idx="35">
                  <c:v>Rhode Island</c:v>
                </c:pt>
                <c:pt idx="36">
                  <c:v>Colorodo</c:v>
                </c:pt>
                <c:pt idx="37">
                  <c:v>Utah</c:v>
                </c:pt>
                <c:pt idx="38">
                  <c:v>Delaware</c:v>
                </c:pt>
                <c:pt idx="39">
                  <c:v>New York</c:v>
                </c:pt>
                <c:pt idx="40">
                  <c:v>Minnesota</c:v>
                </c:pt>
                <c:pt idx="41">
                  <c:v>Illinois</c:v>
                </c:pt>
                <c:pt idx="42">
                  <c:v>Wyoming</c:v>
                </c:pt>
                <c:pt idx="43">
                  <c:v>Virginia</c:v>
                </c:pt>
                <c:pt idx="44">
                  <c:v>Washington</c:v>
                </c:pt>
                <c:pt idx="45">
                  <c:v>New Hampshire</c:v>
                </c:pt>
                <c:pt idx="46">
                  <c:v>Alaska</c:v>
                </c:pt>
                <c:pt idx="47">
                  <c:v>Maryland</c:v>
                </c:pt>
                <c:pt idx="48">
                  <c:v>New Jersey</c:v>
                </c:pt>
                <c:pt idx="49">
                  <c:v>Connecticut</c:v>
                </c:pt>
                <c:pt idx="50">
                  <c:v>Massachusetts</c:v>
                </c:pt>
                <c:pt idx="51">
                  <c:v>District of Columbia</c:v>
                </c:pt>
              </c:strCache>
            </c:strRef>
          </c:cat>
          <c:val>
            <c:numRef>
              <c:f>'Data #1 Male - Female States'!$N$3:$N$54</c:f>
              <c:numCache>
                <c:formatCode>"$"#,##0.00;[Red]"$"#,##0.00</c:formatCode>
                <c:ptCount val="52"/>
                <c:pt idx="0">
                  <c:v>39916</c:v>
                </c:pt>
                <c:pt idx="1">
                  <c:v>40850</c:v>
                </c:pt>
                <c:pt idx="2">
                  <c:v>40971</c:v>
                </c:pt>
                <c:pt idx="3">
                  <c:v>41561</c:v>
                </c:pt>
                <c:pt idx="4">
                  <c:v>41661</c:v>
                </c:pt>
                <c:pt idx="5">
                  <c:v>41857</c:v>
                </c:pt>
                <c:pt idx="6">
                  <c:v>41991</c:v>
                </c:pt>
                <c:pt idx="7">
                  <c:v>42034</c:v>
                </c:pt>
                <c:pt idx="8">
                  <c:v>42203</c:v>
                </c:pt>
                <c:pt idx="9">
                  <c:v>42294</c:v>
                </c:pt>
                <c:pt idx="10">
                  <c:v>42624</c:v>
                </c:pt>
                <c:pt idx="11">
                  <c:v>42679</c:v>
                </c:pt>
                <c:pt idx="12">
                  <c:v>43803</c:v>
                </c:pt>
                <c:pt idx="13">
                  <c:v>43945</c:v>
                </c:pt>
                <c:pt idx="14">
                  <c:v>44245</c:v>
                </c:pt>
                <c:pt idx="15">
                  <c:v>44533</c:v>
                </c:pt>
                <c:pt idx="16">
                  <c:v>44623</c:v>
                </c:pt>
                <c:pt idx="17">
                  <c:v>45272</c:v>
                </c:pt>
                <c:pt idx="18">
                  <c:v>45611</c:v>
                </c:pt>
                <c:pt idx="19">
                  <c:v>45784</c:v>
                </c:pt>
                <c:pt idx="20">
                  <c:v>46235</c:v>
                </c:pt>
                <c:pt idx="21">
                  <c:v>46273</c:v>
                </c:pt>
                <c:pt idx="22">
                  <c:v>46786</c:v>
                </c:pt>
                <c:pt idx="23">
                  <c:v>46911</c:v>
                </c:pt>
                <c:pt idx="24">
                  <c:v>46951</c:v>
                </c:pt>
                <c:pt idx="25">
                  <c:v>47194</c:v>
                </c:pt>
                <c:pt idx="26">
                  <c:v>47202</c:v>
                </c:pt>
                <c:pt idx="27">
                  <c:v>47518</c:v>
                </c:pt>
                <c:pt idx="28">
                  <c:v>47737</c:v>
                </c:pt>
                <c:pt idx="29">
                  <c:v>48382</c:v>
                </c:pt>
                <c:pt idx="30">
                  <c:v>50157</c:v>
                </c:pt>
                <c:pt idx="31">
                  <c:v>50383</c:v>
                </c:pt>
                <c:pt idx="32">
                  <c:v>50412</c:v>
                </c:pt>
                <c:pt idx="33">
                  <c:v>50539</c:v>
                </c:pt>
                <c:pt idx="34">
                  <c:v>50624</c:v>
                </c:pt>
                <c:pt idx="35">
                  <c:v>50765</c:v>
                </c:pt>
                <c:pt idx="36">
                  <c:v>50898</c:v>
                </c:pt>
                <c:pt idx="37">
                  <c:v>50937</c:v>
                </c:pt>
                <c:pt idx="38">
                  <c:v>50976</c:v>
                </c:pt>
                <c:pt idx="39">
                  <c:v>51580</c:v>
                </c:pt>
                <c:pt idx="40">
                  <c:v>51625</c:v>
                </c:pt>
                <c:pt idx="41">
                  <c:v>51652</c:v>
                </c:pt>
                <c:pt idx="42">
                  <c:v>51926</c:v>
                </c:pt>
                <c:pt idx="43">
                  <c:v>52864</c:v>
                </c:pt>
                <c:pt idx="44">
                  <c:v>54358</c:v>
                </c:pt>
                <c:pt idx="45">
                  <c:v>55617</c:v>
                </c:pt>
                <c:pt idx="46">
                  <c:v>57318</c:v>
                </c:pt>
                <c:pt idx="47">
                  <c:v>59085</c:v>
                </c:pt>
                <c:pt idx="48">
                  <c:v>60870</c:v>
                </c:pt>
                <c:pt idx="49">
                  <c:v>61385</c:v>
                </c:pt>
                <c:pt idx="50">
                  <c:v>61611</c:v>
                </c:pt>
                <c:pt idx="51">
                  <c:v>68932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47636704"/>
        <c:axId val="-147633440"/>
      </c:barChart>
      <c:catAx>
        <c:axId val="-14763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7633440"/>
        <c:crosses val="autoZero"/>
        <c:auto val="1"/>
        <c:lblAlgn val="ctr"/>
        <c:lblOffset val="100"/>
        <c:noMultiLvlLbl val="0"/>
      </c:catAx>
      <c:valAx>
        <c:axId val="-14763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;[Red]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763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#1 Male - Female States'!$R$2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#1 Male - Female States'!$Q$3:$Q$54</c:f>
              <c:strCache>
                <c:ptCount val="52"/>
                <c:pt idx="0">
                  <c:v>Idaho</c:v>
                </c:pt>
                <c:pt idx="1">
                  <c:v>Arkansas</c:v>
                </c:pt>
                <c:pt idx="2">
                  <c:v>Mississippi</c:v>
                </c:pt>
                <c:pt idx="3">
                  <c:v>Louisiana</c:v>
                </c:pt>
                <c:pt idx="4">
                  <c:v>Montana</c:v>
                </c:pt>
                <c:pt idx="5">
                  <c:v>West Virginia</c:v>
                </c:pt>
                <c:pt idx="6">
                  <c:v>South Dakota</c:v>
                </c:pt>
                <c:pt idx="7">
                  <c:v>Alabama</c:v>
                </c:pt>
                <c:pt idx="8">
                  <c:v>Oklahoma</c:v>
                </c:pt>
                <c:pt idx="9">
                  <c:v>New Mexico</c:v>
                </c:pt>
                <c:pt idx="10">
                  <c:v>Kentucky</c:v>
                </c:pt>
                <c:pt idx="11">
                  <c:v>South Carolina</c:v>
                </c:pt>
                <c:pt idx="12">
                  <c:v>Tennessee</c:v>
                </c:pt>
                <c:pt idx="13">
                  <c:v>Utah</c:v>
                </c:pt>
                <c:pt idx="14">
                  <c:v>Florida</c:v>
                </c:pt>
                <c:pt idx="15">
                  <c:v>Indiana</c:v>
                </c:pt>
                <c:pt idx="16">
                  <c:v>Nebraska</c:v>
                </c:pt>
                <c:pt idx="17">
                  <c:v>Missouri</c:v>
                </c:pt>
                <c:pt idx="18">
                  <c:v>North Carolina</c:v>
                </c:pt>
                <c:pt idx="19">
                  <c:v>Wyoming</c:v>
                </c:pt>
                <c:pt idx="20">
                  <c:v>Nevada</c:v>
                </c:pt>
                <c:pt idx="21">
                  <c:v>North Dakota</c:v>
                </c:pt>
                <c:pt idx="22">
                  <c:v>Maine</c:v>
                </c:pt>
                <c:pt idx="23">
                  <c:v>Kansas</c:v>
                </c:pt>
                <c:pt idx="24">
                  <c:v>Texas</c:v>
                </c:pt>
                <c:pt idx="25">
                  <c:v>Gerorgia</c:v>
                </c:pt>
                <c:pt idx="26">
                  <c:v>Iowa</c:v>
                </c:pt>
                <c:pt idx="27">
                  <c:v>Arizona</c:v>
                </c:pt>
                <c:pt idx="28">
                  <c:v>Ohio</c:v>
                </c:pt>
                <c:pt idx="29">
                  <c:v>Michigan</c:v>
                </c:pt>
                <c:pt idx="30">
                  <c:v>Wisconsin</c:v>
                </c:pt>
                <c:pt idx="31">
                  <c:v>Oregon</c:v>
                </c:pt>
                <c:pt idx="32">
                  <c:v>Vermont</c:v>
                </c:pt>
                <c:pt idx="33">
                  <c:v>United States</c:v>
                </c:pt>
                <c:pt idx="34">
                  <c:v>Pennsylvania</c:v>
                </c:pt>
                <c:pt idx="35">
                  <c:v>Hawaii</c:v>
                </c:pt>
                <c:pt idx="36">
                  <c:v>Illinois</c:v>
                </c:pt>
                <c:pt idx="37">
                  <c:v>Delaware</c:v>
                </c:pt>
                <c:pt idx="38">
                  <c:v>Rhode Island</c:v>
                </c:pt>
                <c:pt idx="39">
                  <c:v>Colorodo</c:v>
                </c:pt>
                <c:pt idx="40">
                  <c:v>Washington</c:v>
                </c:pt>
                <c:pt idx="41">
                  <c:v>New Hampshire</c:v>
                </c:pt>
                <c:pt idx="42">
                  <c:v>Minnesota</c:v>
                </c:pt>
                <c:pt idx="43">
                  <c:v>Virginia</c:v>
                </c:pt>
                <c:pt idx="44">
                  <c:v>California</c:v>
                </c:pt>
                <c:pt idx="45">
                  <c:v>New York</c:v>
                </c:pt>
                <c:pt idx="46">
                  <c:v>Alaska</c:v>
                </c:pt>
                <c:pt idx="47">
                  <c:v>New Jersey</c:v>
                </c:pt>
                <c:pt idx="48">
                  <c:v>Massachusetts</c:v>
                </c:pt>
                <c:pt idx="49">
                  <c:v>Maryland</c:v>
                </c:pt>
                <c:pt idx="50">
                  <c:v>Connecticut</c:v>
                </c:pt>
                <c:pt idx="51">
                  <c:v>District of Columbia</c:v>
                </c:pt>
              </c:strCache>
            </c:strRef>
          </c:cat>
          <c:val>
            <c:numRef>
              <c:f>'Data #1 Male - Female States'!$R$3:$R$54</c:f>
              <c:numCache>
                <c:formatCode>"$"#,##0.00;[Red]"$"#,##0.00</c:formatCode>
                <c:ptCount val="52"/>
                <c:pt idx="0">
                  <c:v>31019</c:v>
                </c:pt>
                <c:pt idx="1">
                  <c:v>31161</c:v>
                </c:pt>
                <c:pt idx="2">
                  <c:v>31465</c:v>
                </c:pt>
                <c:pt idx="3">
                  <c:v>31586</c:v>
                </c:pt>
                <c:pt idx="4">
                  <c:v>31696</c:v>
                </c:pt>
                <c:pt idx="5">
                  <c:v>31712</c:v>
                </c:pt>
                <c:pt idx="6">
                  <c:v>32048</c:v>
                </c:pt>
                <c:pt idx="7">
                  <c:v>32136</c:v>
                </c:pt>
                <c:pt idx="8">
                  <c:v>32186</c:v>
                </c:pt>
                <c:pt idx="9">
                  <c:v>32473</c:v>
                </c:pt>
                <c:pt idx="10">
                  <c:v>33704</c:v>
                </c:pt>
                <c:pt idx="11">
                  <c:v>33719</c:v>
                </c:pt>
                <c:pt idx="12">
                  <c:v>34009</c:v>
                </c:pt>
                <c:pt idx="13">
                  <c:v>34351</c:v>
                </c:pt>
                <c:pt idx="14">
                  <c:v>34768</c:v>
                </c:pt>
                <c:pt idx="15">
                  <c:v>34846</c:v>
                </c:pt>
                <c:pt idx="16">
                  <c:v>35101</c:v>
                </c:pt>
                <c:pt idx="17">
                  <c:v>35311</c:v>
                </c:pt>
                <c:pt idx="18">
                  <c:v>35481</c:v>
                </c:pt>
                <c:pt idx="19">
                  <c:v>35652</c:v>
                </c:pt>
                <c:pt idx="20">
                  <c:v>35993</c:v>
                </c:pt>
                <c:pt idx="21">
                  <c:v>36087</c:v>
                </c:pt>
                <c:pt idx="22">
                  <c:v>36137</c:v>
                </c:pt>
                <c:pt idx="23">
                  <c:v>36162</c:v>
                </c:pt>
                <c:pt idx="24">
                  <c:v>36428</c:v>
                </c:pt>
                <c:pt idx="25">
                  <c:v>36468</c:v>
                </c:pt>
                <c:pt idx="26">
                  <c:v>36522</c:v>
                </c:pt>
                <c:pt idx="27">
                  <c:v>36916</c:v>
                </c:pt>
                <c:pt idx="28">
                  <c:v>37140</c:v>
                </c:pt>
                <c:pt idx="29">
                  <c:v>37419</c:v>
                </c:pt>
                <c:pt idx="30">
                  <c:v>37481</c:v>
                </c:pt>
                <c:pt idx="31">
                  <c:v>38801</c:v>
                </c:pt>
                <c:pt idx="32">
                  <c:v>39322</c:v>
                </c:pt>
                <c:pt idx="33">
                  <c:v>39621</c:v>
                </c:pt>
                <c:pt idx="34">
                  <c:v>39905</c:v>
                </c:pt>
                <c:pt idx="35">
                  <c:v>40162</c:v>
                </c:pt>
                <c:pt idx="36">
                  <c:v>40898</c:v>
                </c:pt>
                <c:pt idx="37">
                  <c:v>41278</c:v>
                </c:pt>
                <c:pt idx="38">
                  <c:v>41469</c:v>
                </c:pt>
                <c:pt idx="39">
                  <c:v>41690</c:v>
                </c:pt>
                <c:pt idx="40">
                  <c:v>41926</c:v>
                </c:pt>
                <c:pt idx="41">
                  <c:v>42052</c:v>
                </c:pt>
                <c:pt idx="42">
                  <c:v>42066</c:v>
                </c:pt>
                <c:pt idx="43">
                  <c:v>42445</c:v>
                </c:pt>
                <c:pt idx="44">
                  <c:v>42486</c:v>
                </c:pt>
                <c:pt idx="45">
                  <c:v>44781</c:v>
                </c:pt>
                <c:pt idx="46">
                  <c:v>46288</c:v>
                </c:pt>
                <c:pt idx="47">
                  <c:v>48943</c:v>
                </c:pt>
                <c:pt idx="48">
                  <c:v>50459</c:v>
                </c:pt>
                <c:pt idx="49">
                  <c:v>50481</c:v>
                </c:pt>
                <c:pt idx="50">
                  <c:v>50706</c:v>
                </c:pt>
                <c:pt idx="51">
                  <c:v>61718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47637792"/>
        <c:axId val="-147640512"/>
      </c:barChart>
      <c:catAx>
        <c:axId val="-14763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7640512"/>
        <c:crosses val="autoZero"/>
        <c:auto val="1"/>
        <c:lblAlgn val="ctr"/>
        <c:lblOffset val="100"/>
        <c:noMultiLvlLbl val="0"/>
      </c:catAx>
      <c:valAx>
        <c:axId val="-14764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;[Red]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7637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Mens</a:t>
            </a:r>
            <a:r>
              <a:rPr lang="en-US" baseline="0"/>
              <a:t> wage frequency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#1 Male - Female States'!$I$5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#1 Male - Female States'!$H$6:$H$12</c:f>
              <c:numCache>
                <c:formatCode>General</c:formatCode>
                <c:ptCount val="7"/>
                <c:pt idx="0">
                  <c:v>35000</c:v>
                </c:pt>
                <c:pt idx="1">
                  <c:v>40000</c:v>
                </c:pt>
                <c:pt idx="2">
                  <c:v>45000</c:v>
                </c:pt>
                <c:pt idx="3">
                  <c:v>50000</c:v>
                </c:pt>
                <c:pt idx="4">
                  <c:v>55000</c:v>
                </c:pt>
                <c:pt idx="5">
                  <c:v>60000</c:v>
                </c:pt>
                <c:pt idx="6">
                  <c:v>65000</c:v>
                </c:pt>
              </c:numCache>
            </c:numRef>
          </c:cat>
          <c:val>
            <c:numRef>
              <c:f>'Data #1 Male - Female States'!$I$6:$I$12</c:f>
              <c:numCache>
                <c:formatCode>General</c:formatCode>
                <c:ptCount val="7"/>
                <c:pt idx="0">
                  <c:v>1</c:v>
                </c:pt>
                <c:pt idx="1">
                  <c:v>16</c:v>
                </c:pt>
                <c:pt idx="2">
                  <c:v>13</c:v>
                </c:pt>
                <c:pt idx="3">
                  <c:v>15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47630176"/>
        <c:axId val="-147629632"/>
      </c:barChart>
      <c:catAx>
        <c:axId val="-14763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7629632"/>
        <c:crosses val="autoZero"/>
        <c:auto val="1"/>
        <c:lblAlgn val="ctr"/>
        <c:lblOffset val="100"/>
        <c:noMultiLvlLbl val="0"/>
      </c:catAx>
      <c:valAx>
        <c:axId val="-14762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7630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Womans wage</a:t>
            </a:r>
            <a:r>
              <a:rPr lang="en-US" baseline="0"/>
              <a:t> </a:t>
            </a:r>
            <a:r>
              <a:rPr lang="en-US"/>
              <a:t>frequency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#1 Male - Female States'!$I$16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#1 Male - Female States'!$H$17:$H$23</c:f>
              <c:numCache>
                <c:formatCode>General</c:formatCode>
                <c:ptCount val="7"/>
                <c:pt idx="0">
                  <c:v>30000</c:v>
                </c:pt>
                <c:pt idx="1">
                  <c:v>35000</c:v>
                </c:pt>
                <c:pt idx="2">
                  <c:v>40000</c:v>
                </c:pt>
                <c:pt idx="3">
                  <c:v>45000</c:v>
                </c:pt>
                <c:pt idx="4">
                  <c:v>50000</c:v>
                </c:pt>
                <c:pt idx="5">
                  <c:v>55000</c:v>
                </c:pt>
                <c:pt idx="6">
                  <c:v>60000</c:v>
                </c:pt>
              </c:numCache>
            </c:numRef>
          </c:cat>
          <c:val>
            <c:numRef>
              <c:f>'Data #1 Male - Female States'!$I$17:$I$23</c:f>
              <c:numCache>
                <c:formatCode>General</c:formatCode>
                <c:ptCount val="7"/>
                <c:pt idx="0">
                  <c:v>16</c:v>
                </c:pt>
                <c:pt idx="1">
                  <c:v>19</c:v>
                </c:pt>
                <c:pt idx="2">
                  <c:v>11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47642688"/>
        <c:axId val="-147642144"/>
      </c:barChart>
      <c:catAx>
        <c:axId val="-14764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7642144"/>
        <c:crosses val="autoZero"/>
        <c:auto val="1"/>
        <c:lblAlgn val="ctr"/>
        <c:lblOffset val="100"/>
        <c:noMultiLvlLbl val="0"/>
      </c:catAx>
      <c:valAx>
        <c:axId val="-14764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764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State Box Plot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Men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'Data #1 Male - Female States'!$T$2:$T$6</c:f>
              <c:strCache>
                <c:ptCount val="5"/>
                <c:pt idx="0">
                  <c:v>min</c:v>
                </c:pt>
                <c:pt idx="1">
                  <c:v>1st quartile</c:v>
                </c:pt>
                <c:pt idx="2">
                  <c:v>median</c:v>
                </c:pt>
                <c:pt idx="3">
                  <c:v>3rd quartile</c:v>
                </c:pt>
                <c:pt idx="4">
                  <c:v>max</c:v>
                </c:pt>
              </c:strCache>
            </c:strRef>
          </c:cat>
          <c:val>
            <c:numRef>
              <c:f>'Data #1 Male - Female States'!$U$2:$U$6</c:f>
              <c:numCache>
                <c:formatCode>"$"#,##0.00</c:formatCode>
                <c:ptCount val="5"/>
                <c:pt idx="0">
                  <c:v>39916</c:v>
                </c:pt>
                <c:pt idx="1">
                  <c:v>43838.5</c:v>
                </c:pt>
                <c:pt idx="2">
                  <c:v>47198</c:v>
                </c:pt>
                <c:pt idx="3">
                  <c:v>51429</c:v>
                </c:pt>
                <c:pt idx="4">
                  <c:v>68932</c:v>
                </c:pt>
              </c:numCache>
            </c:numRef>
          </c:val>
          <c:smooth val="0"/>
        </c:ser>
        <c:ser>
          <c:idx val="1"/>
          <c:order val="1"/>
          <c:tx>
            <c:v>Women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'Data #1 Male - Female States'!$T$2:$T$6</c:f>
              <c:strCache>
                <c:ptCount val="5"/>
                <c:pt idx="0">
                  <c:v>min</c:v>
                </c:pt>
                <c:pt idx="1">
                  <c:v>1st quartile</c:v>
                </c:pt>
                <c:pt idx="2">
                  <c:v>median</c:v>
                </c:pt>
                <c:pt idx="3">
                  <c:v>3rd quartile</c:v>
                </c:pt>
                <c:pt idx="4">
                  <c:v>max</c:v>
                </c:pt>
              </c:strCache>
            </c:strRef>
          </c:cat>
          <c:val>
            <c:numRef>
              <c:f>'Data #1 Male - Female States'!$V$2:$V$6</c:f>
              <c:numCache>
                <c:formatCode>"$"#,##0.00</c:formatCode>
                <c:ptCount val="5"/>
                <c:pt idx="0">
                  <c:v>31019</c:v>
                </c:pt>
                <c:pt idx="1">
                  <c:v>34094.5</c:v>
                </c:pt>
                <c:pt idx="2">
                  <c:v>36495</c:v>
                </c:pt>
                <c:pt idx="3">
                  <c:v>41634.75</c:v>
                </c:pt>
                <c:pt idx="4">
                  <c:v>61718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219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marker val="1"/>
        <c:smooth val="0"/>
        <c:axId val="-147639968"/>
        <c:axId val="-443282352"/>
      </c:lineChart>
      <c:catAx>
        <c:axId val="-14763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43282352"/>
        <c:crosses val="autoZero"/>
        <c:auto val="1"/>
        <c:lblAlgn val="ctr"/>
        <c:lblOffset val="100"/>
        <c:noMultiLvlLbl val="0"/>
      </c:catAx>
      <c:valAx>
        <c:axId val="-44328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763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Yearly</a:t>
            </a:r>
            <a:r>
              <a:rPr lang="en-US" baseline="0"/>
              <a:t> men and women comparison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'Data Saleries 1960 - 2014'!$C$2:$C$40</c:f>
              <c:numCache>
                <c:formatCode>General</c:formatCode>
                <c:ptCount val="39"/>
                <c:pt idx="0">
                  <c:v>37565</c:v>
                </c:pt>
                <c:pt idx="1">
                  <c:v>41999</c:v>
                </c:pt>
                <c:pt idx="2">
                  <c:v>48801</c:v>
                </c:pt>
                <c:pt idx="3">
                  <c:v>51061</c:v>
                </c:pt>
                <c:pt idx="4">
                  <c:v>50930</c:v>
                </c:pt>
                <c:pt idx="5">
                  <c:v>50621</c:v>
                </c:pt>
                <c:pt idx="6">
                  <c:v>49665</c:v>
                </c:pt>
                <c:pt idx="7">
                  <c:v>49481</c:v>
                </c:pt>
                <c:pt idx="8">
                  <c:v>50407</c:v>
                </c:pt>
                <c:pt idx="9">
                  <c:v>50785</c:v>
                </c:pt>
                <c:pt idx="10">
                  <c:v>52069</c:v>
                </c:pt>
                <c:pt idx="11">
                  <c:v>51743</c:v>
                </c:pt>
                <c:pt idx="12">
                  <c:v>51277</c:v>
                </c:pt>
                <c:pt idx="13">
                  <c:v>50401</c:v>
                </c:pt>
                <c:pt idx="14">
                  <c:v>48643</c:v>
                </c:pt>
                <c:pt idx="15">
                  <c:v>49891</c:v>
                </c:pt>
                <c:pt idx="16">
                  <c:v>49941</c:v>
                </c:pt>
                <c:pt idx="17">
                  <c:v>49074</c:v>
                </c:pt>
                <c:pt idx="18">
                  <c:v>48777</c:v>
                </c:pt>
                <c:pt idx="19">
                  <c:v>48621</c:v>
                </c:pt>
                <c:pt idx="20">
                  <c:v>48313</c:v>
                </c:pt>
                <c:pt idx="21">
                  <c:v>49542</c:v>
                </c:pt>
                <c:pt idx="22">
                  <c:v>51306</c:v>
                </c:pt>
                <c:pt idx="23">
                  <c:v>51724</c:v>
                </c:pt>
                <c:pt idx="24">
                  <c:v>51210</c:v>
                </c:pt>
                <c:pt idx="25">
                  <c:v>51180</c:v>
                </c:pt>
                <c:pt idx="26">
                  <c:v>51886</c:v>
                </c:pt>
                <c:pt idx="27">
                  <c:v>52348</c:v>
                </c:pt>
                <c:pt idx="28">
                  <c:v>51131</c:v>
                </c:pt>
                <c:pt idx="29">
                  <c:v>50171</c:v>
                </c:pt>
                <c:pt idx="30">
                  <c:v>49623</c:v>
                </c:pt>
                <c:pt idx="31">
                  <c:v>51511</c:v>
                </c:pt>
                <c:pt idx="32">
                  <c:v>50985</c:v>
                </c:pt>
                <c:pt idx="33">
                  <c:v>52001</c:v>
                </c:pt>
                <c:pt idx="34">
                  <c:v>52068</c:v>
                </c:pt>
                <c:pt idx="35">
                  <c:v>50740</c:v>
                </c:pt>
                <c:pt idx="36">
                  <c:v>50936</c:v>
                </c:pt>
                <c:pt idx="37">
                  <c:v>50834</c:v>
                </c:pt>
                <c:pt idx="38">
                  <c:v>50383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'Data Saleries 1960 - 2014'!$D$2:$D$40</c:f>
              <c:numCache>
                <c:formatCode>"$"#,##0.00;[Red]"$"#,##0.00</c:formatCode>
                <c:ptCount val="39"/>
                <c:pt idx="0">
                  <c:v>22792</c:v>
                </c:pt>
                <c:pt idx="1">
                  <c:v>25168</c:v>
                </c:pt>
                <c:pt idx="2">
                  <c:v>28975</c:v>
                </c:pt>
                <c:pt idx="3">
                  <c:v>30033</c:v>
                </c:pt>
                <c:pt idx="4">
                  <c:v>30640</c:v>
                </c:pt>
                <c:pt idx="5">
                  <c:v>29985</c:v>
                </c:pt>
                <c:pt idx="6">
                  <c:v>30666</c:v>
                </c:pt>
                <c:pt idx="7">
                  <c:v>31467</c:v>
                </c:pt>
                <c:pt idx="8">
                  <c:v>32088</c:v>
                </c:pt>
                <c:pt idx="9">
                  <c:v>32794</c:v>
                </c:pt>
                <c:pt idx="10">
                  <c:v>33465</c:v>
                </c:pt>
                <c:pt idx="11">
                  <c:v>33725</c:v>
                </c:pt>
                <c:pt idx="12">
                  <c:v>33868</c:v>
                </c:pt>
                <c:pt idx="13">
                  <c:v>34612</c:v>
                </c:pt>
                <c:pt idx="14">
                  <c:v>34836</c:v>
                </c:pt>
                <c:pt idx="15">
                  <c:v>34853</c:v>
                </c:pt>
                <c:pt idx="16">
                  <c:v>35351</c:v>
                </c:pt>
                <c:pt idx="17">
                  <c:v>35098</c:v>
                </c:pt>
                <c:pt idx="18">
                  <c:v>35104</c:v>
                </c:pt>
                <c:pt idx="19">
                  <c:v>34729</c:v>
                </c:pt>
                <c:pt idx="20">
                  <c:v>35637</c:v>
                </c:pt>
                <c:pt idx="21">
                  <c:v>36741</c:v>
                </c:pt>
                <c:pt idx="22">
                  <c:v>37541</c:v>
                </c:pt>
                <c:pt idx="23">
                  <c:v>37404</c:v>
                </c:pt>
                <c:pt idx="24">
                  <c:v>37752</c:v>
                </c:pt>
                <c:pt idx="25">
                  <c:v>39066</c:v>
                </c:pt>
                <c:pt idx="26">
                  <c:v>39745</c:v>
                </c:pt>
                <c:pt idx="27">
                  <c:v>39548</c:v>
                </c:pt>
                <c:pt idx="28">
                  <c:v>39154</c:v>
                </c:pt>
                <c:pt idx="29">
                  <c:v>38620</c:v>
                </c:pt>
                <c:pt idx="30">
                  <c:v>38179</c:v>
                </c:pt>
                <c:pt idx="31">
                  <c:v>40080</c:v>
                </c:pt>
                <c:pt idx="32">
                  <c:v>39305</c:v>
                </c:pt>
                <c:pt idx="33">
                  <c:v>40030</c:v>
                </c:pt>
                <c:pt idx="34">
                  <c:v>40055</c:v>
                </c:pt>
                <c:pt idx="35">
                  <c:v>39073</c:v>
                </c:pt>
                <c:pt idx="36">
                  <c:v>38967</c:v>
                </c:pt>
                <c:pt idx="37">
                  <c:v>39427</c:v>
                </c:pt>
                <c:pt idx="38">
                  <c:v>39621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21130576"/>
        <c:axId val="-2021124592"/>
      </c:barChart>
      <c:catAx>
        <c:axId val="-202113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21124592"/>
        <c:crosses val="autoZero"/>
        <c:auto val="1"/>
        <c:lblAlgn val="ctr"/>
        <c:lblOffset val="100"/>
        <c:noMultiLvlLbl val="0"/>
      </c:catAx>
      <c:valAx>
        <c:axId val="-202112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2113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Womens Yearly wage frequency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3694557109495184E-2"/>
          <c:y val="7.9056292313508456E-2"/>
          <c:w val="0.94870205010221287"/>
          <c:h val="0.87807196429589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Saleries 1960 - 2014'!$J$11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Saleries 1960 - 2014'!$I$12:$I$16</c:f>
              <c:numCache>
                <c:formatCode>General</c:formatCode>
                <c:ptCount val="5"/>
                <c:pt idx="0">
                  <c:v>20000</c:v>
                </c:pt>
                <c:pt idx="1">
                  <c:v>25000</c:v>
                </c:pt>
                <c:pt idx="2">
                  <c:v>30000</c:v>
                </c:pt>
                <c:pt idx="3">
                  <c:v>35000</c:v>
                </c:pt>
                <c:pt idx="4">
                  <c:v>40000</c:v>
                </c:pt>
              </c:numCache>
            </c:numRef>
          </c:cat>
          <c:val>
            <c:numRef>
              <c:f>'Data Saleries 1960 - 2014'!$J$12:$J$16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13</c:v>
                </c:pt>
                <c:pt idx="3">
                  <c:v>19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43276912"/>
        <c:axId val="-443286704"/>
      </c:barChart>
      <c:catAx>
        <c:axId val="-44327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43286704"/>
        <c:crosses val="autoZero"/>
        <c:auto val="1"/>
        <c:lblAlgn val="ctr"/>
        <c:lblOffset val="100"/>
        <c:noMultiLvlLbl val="0"/>
      </c:catAx>
      <c:valAx>
        <c:axId val="-44328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4327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Mens yearly wage</a:t>
            </a:r>
            <a:r>
              <a:rPr lang="en-US" baseline="0"/>
              <a:t> frequency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 Saleries 1960 - 2014'!$J$3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Saleries 1960 - 2014'!$I$4:$I$7</c:f>
              <c:numCache>
                <c:formatCode>General</c:formatCode>
                <c:ptCount val="4"/>
                <c:pt idx="0">
                  <c:v>30000</c:v>
                </c:pt>
                <c:pt idx="1">
                  <c:v>45000</c:v>
                </c:pt>
                <c:pt idx="2">
                  <c:v>50000</c:v>
                </c:pt>
                <c:pt idx="3">
                  <c:v>55000</c:v>
                </c:pt>
              </c:numCache>
            </c:numRef>
          </c:cat>
          <c:val>
            <c:numRef>
              <c:f>'Data Saleries 1960 - 2014'!$J$4:$J$7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12</c:v>
                </c:pt>
                <c:pt idx="3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43286160"/>
        <c:axId val="-443278000"/>
      </c:barChart>
      <c:catAx>
        <c:axId val="-44328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43278000"/>
        <c:crosses val="autoZero"/>
        <c:auto val="1"/>
        <c:lblAlgn val="ctr"/>
        <c:lblOffset val="100"/>
        <c:noMultiLvlLbl val="0"/>
      </c:catAx>
      <c:valAx>
        <c:axId val="-443278000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4328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19050</xdr:rowOff>
    </xdr:from>
    <xdr:to>
      <xdr:col>9</xdr:col>
      <xdr:colOff>601980</xdr:colOff>
      <xdr:row>22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15240</xdr:colOff>
      <xdr:row>0</xdr:row>
      <xdr:rowOff>19050</xdr:rowOff>
    </xdr:from>
    <xdr:to>
      <xdr:col>19</xdr:col>
      <xdr:colOff>510540</xdr:colOff>
      <xdr:row>21</xdr:row>
      <xdr:rowOff>175260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workbookViewId="0">
      <selection activeCell="J5" sqref="J5"/>
    </sheetView>
  </sheetViews>
  <sheetFormatPr defaultRowHeight="14.4" x14ac:dyDescent="0.3"/>
  <cols>
    <col min="1" max="1" width="17.6640625" customWidth="1"/>
    <col min="2" max="4" width="10" bestFit="1" customWidth="1"/>
    <col min="13" max="13" width="17.6640625" customWidth="1"/>
    <col min="14" max="15" width="10" bestFit="1" customWidth="1"/>
    <col min="17" max="17" width="17.6640625" customWidth="1"/>
    <col min="18" max="18" width="10" bestFit="1" customWidth="1"/>
    <col min="19" max="19" width="10" customWidth="1"/>
    <col min="20" max="20" width="11.44140625" customWidth="1"/>
    <col min="21" max="21" width="10.109375" bestFit="1" customWidth="1"/>
    <col min="22" max="22" width="11.109375" customWidth="1"/>
    <col min="23" max="23" width="10.109375" bestFit="1" customWidth="1"/>
  </cols>
  <sheetData>
    <row r="1" spans="1:23" x14ac:dyDescent="0.3">
      <c r="L1" s="10" t="s">
        <v>56</v>
      </c>
      <c r="M1" s="10"/>
      <c r="N1" s="10"/>
      <c r="O1" s="7"/>
      <c r="P1" s="10" t="s">
        <v>57</v>
      </c>
      <c r="Q1" s="10"/>
      <c r="R1" s="10"/>
      <c r="S1" s="8"/>
      <c r="T1" s="11" t="s">
        <v>66</v>
      </c>
      <c r="U1" s="11"/>
      <c r="V1" s="12" t="s">
        <v>72</v>
      </c>
      <c r="W1" s="12"/>
    </row>
    <row r="2" spans="1:23" x14ac:dyDescent="0.3">
      <c r="A2" s="2" t="s">
        <v>0</v>
      </c>
      <c r="B2" s="2" t="s">
        <v>1</v>
      </c>
      <c r="C2" s="2" t="s">
        <v>2</v>
      </c>
      <c r="D2" s="2" t="s">
        <v>3</v>
      </c>
      <c r="M2" s="2" t="s">
        <v>0</v>
      </c>
      <c r="N2" s="2" t="s">
        <v>1</v>
      </c>
      <c r="Q2" s="2" t="s">
        <v>0</v>
      </c>
      <c r="R2" s="2" t="s">
        <v>2</v>
      </c>
      <c r="S2" s="2"/>
      <c r="T2" t="s">
        <v>68</v>
      </c>
      <c r="U2" s="9">
        <f>MIN(N3:N54)</f>
        <v>39916</v>
      </c>
      <c r="V2" s="9">
        <f>MIN(R3:R54)</f>
        <v>31019</v>
      </c>
    </row>
    <row r="3" spans="1:23" x14ac:dyDescent="0.3">
      <c r="A3" t="s">
        <v>4</v>
      </c>
      <c r="B3" s="1">
        <v>68932</v>
      </c>
      <c r="C3" s="1">
        <v>61718</v>
      </c>
      <c r="D3" s="1">
        <f t="shared" ref="D3:D53" si="0">SUM(C3-B3)</f>
        <v>-7214</v>
      </c>
      <c r="L3">
        <v>1</v>
      </c>
      <c r="M3" t="s">
        <v>34</v>
      </c>
      <c r="N3" s="1">
        <v>39916</v>
      </c>
      <c r="Q3" t="s">
        <v>47</v>
      </c>
      <c r="R3" s="1">
        <v>31019</v>
      </c>
      <c r="S3" s="1"/>
      <c r="T3" t="s">
        <v>70</v>
      </c>
      <c r="U3" s="9">
        <f>_xlfn.QUARTILE.EXC(N3:N54,1)</f>
        <v>43838.5</v>
      </c>
      <c r="V3" s="9">
        <f>_xlfn.QUARTILE.EXC(R3:R54,1)</f>
        <v>34094.5</v>
      </c>
    </row>
    <row r="4" spans="1:23" x14ac:dyDescent="0.3">
      <c r="A4" t="s">
        <v>5</v>
      </c>
      <c r="B4" s="1">
        <v>51580</v>
      </c>
      <c r="C4" s="1">
        <v>44781</v>
      </c>
      <c r="D4" s="1">
        <f t="shared" si="0"/>
        <v>-6799</v>
      </c>
      <c r="I4" t="s">
        <v>63</v>
      </c>
      <c r="L4">
        <v>2</v>
      </c>
      <c r="M4" t="s">
        <v>39</v>
      </c>
      <c r="N4" s="1">
        <v>40850</v>
      </c>
      <c r="Q4" t="s">
        <v>34</v>
      </c>
      <c r="R4" s="1">
        <v>31161</v>
      </c>
      <c r="S4" s="1"/>
      <c r="T4" t="s">
        <v>67</v>
      </c>
      <c r="U4" s="9">
        <f>MEDIAN(N3:N54)</f>
        <v>47198</v>
      </c>
      <c r="V4" s="9">
        <f>MEDIAN(R3:R54)</f>
        <v>36495</v>
      </c>
    </row>
    <row r="5" spans="1:23" x14ac:dyDescent="0.3">
      <c r="A5" t="s">
        <v>6</v>
      </c>
      <c r="B5" s="1">
        <v>46786</v>
      </c>
      <c r="C5" s="1">
        <v>40162</v>
      </c>
      <c r="D5" s="1">
        <f t="shared" si="0"/>
        <v>-6624</v>
      </c>
      <c r="H5" t="s">
        <v>59</v>
      </c>
      <c r="I5" t="s">
        <v>60</v>
      </c>
      <c r="L5">
        <v>3</v>
      </c>
      <c r="M5" t="s">
        <v>9</v>
      </c>
      <c r="N5" s="1">
        <v>40971</v>
      </c>
      <c r="Q5" t="s">
        <v>39</v>
      </c>
      <c r="R5" s="1">
        <v>31465</v>
      </c>
      <c r="S5" s="1"/>
      <c r="T5" t="s">
        <v>71</v>
      </c>
      <c r="U5" s="9">
        <f>_xlfn.QUARTILE.EXC(N3:N54,3)</f>
        <v>51429</v>
      </c>
      <c r="V5" s="9">
        <f>_xlfn.QUARTILE.EXC(R3:R54,3)</f>
        <v>41634.75</v>
      </c>
    </row>
    <row r="6" spans="1:23" x14ac:dyDescent="0.3">
      <c r="A6" t="s">
        <v>7</v>
      </c>
      <c r="B6" s="1">
        <v>59085</v>
      </c>
      <c r="C6" s="1">
        <v>50481</v>
      </c>
      <c r="D6" s="1">
        <f t="shared" si="0"/>
        <v>-8604</v>
      </c>
      <c r="H6">
        <v>35000</v>
      </c>
      <c r="I6">
        <v>1</v>
      </c>
      <c r="L6">
        <v>4</v>
      </c>
      <c r="M6" t="s">
        <v>33</v>
      </c>
      <c r="N6" s="1">
        <v>41561</v>
      </c>
      <c r="Q6" t="s">
        <v>53</v>
      </c>
      <c r="R6" s="1">
        <v>31586</v>
      </c>
      <c r="S6" s="1"/>
      <c r="T6" t="s">
        <v>69</v>
      </c>
      <c r="U6" s="9">
        <f>MAX(N3:N54)</f>
        <v>68932</v>
      </c>
      <c r="V6" s="9">
        <f>MAX(R3:R54)</f>
        <v>61718</v>
      </c>
    </row>
    <row r="7" spans="1:23" x14ac:dyDescent="0.3">
      <c r="A7" t="s">
        <v>8</v>
      </c>
      <c r="B7" s="1">
        <v>42294</v>
      </c>
      <c r="C7" s="1">
        <v>35993</v>
      </c>
      <c r="D7" s="1">
        <f t="shared" si="0"/>
        <v>-6301</v>
      </c>
      <c r="H7">
        <v>40000</v>
      </c>
      <c r="I7">
        <v>16</v>
      </c>
      <c r="L7">
        <v>5</v>
      </c>
      <c r="M7" t="s">
        <v>19</v>
      </c>
      <c r="N7" s="1">
        <v>41661</v>
      </c>
      <c r="Q7" t="s">
        <v>45</v>
      </c>
      <c r="R7" s="1">
        <v>31696</v>
      </c>
      <c r="S7" s="1"/>
    </row>
    <row r="8" spans="1:23" x14ac:dyDescent="0.3">
      <c r="A8" t="s">
        <v>9</v>
      </c>
      <c r="B8" s="1">
        <v>40971</v>
      </c>
      <c r="C8" s="1">
        <v>34768</v>
      </c>
      <c r="D8" s="1">
        <f t="shared" si="0"/>
        <v>-6203</v>
      </c>
      <c r="H8">
        <v>45000</v>
      </c>
      <c r="I8">
        <v>13</v>
      </c>
      <c r="L8">
        <v>6</v>
      </c>
      <c r="M8" t="s">
        <v>10</v>
      </c>
      <c r="N8" s="1">
        <v>41857</v>
      </c>
      <c r="Q8" t="s">
        <v>50</v>
      </c>
      <c r="R8" s="1">
        <v>31712</v>
      </c>
      <c r="S8" s="1"/>
    </row>
    <row r="9" spans="1:23" x14ac:dyDescent="0.3">
      <c r="A9" t="s">
        <v>10</v>
      </c>
      <c r="B9" s="1">
        <v>41857</v>
      </c>
      <c r="C9" s="1">
        <v>35481</v>
      </c>
      <c r="D9" s="1">
        <f t="shared" si="0"/>
        <v>-6376</v>
      </c>
      <c r="H9">
        <v>50000</v>
      </c>
      <c r="I9">
        <v>15</v>
      </c>
      <c r="L9">
        <v>7</v>
      </c>
      <c r="M9" t="s">
        <v>24</v>
      </c>
      <c r="N9" s="1">
        <v>41991</v>
      </c>
      <c r="Q9" t="s">
        <v>41</v>
      </c>
      <c r="R9" s="1">
        <v>32048</v>
      </c>
      <c r="S9" s="1"/>
    </row>
    <row r="10" spans="1:23" x14ac:dyDescent="0.3">
      <c r="A10" t="s">
        <v>11</v>
      </c>
      <c r="B10" s="1">
        <v>50539</v>
      </c>
      <c r="C10" s="1">
        <v>42486</v>
      </c>
      <c r="D10" s="1">
        <f t="shared" si="0"/>
        <v>-8053</v>
      </c>
      <c r="H10">
        <v>55000</v>
      </c>
      <c r="I10">
        <v>3</v>
      </c>
      <c r="L10">
        <v>8</v>
      </c>
      <c r="M10" t="s">
        <v>41</v>
      </c>
      <c r="N10" s="1">
        <v>42034</v>
      </c>
      <c r="Q10" t="s">
        <v>48</v>
      </c>
      <c r="R10" s="1">
        <v>32136</v>
      </c>
      <c r="S10" s="1"/>
    </row>
    <row r="11" spans="1:23" x14ac:dyDescent="0.3">
      <c r="A11" t="s">
        <v>12</v>
      </c>
      <c r="B11" s="1">
        <v>43945</v>
      </c>
      <c r="C11" s="1">
        <v>36916</v>
      </c>
      <c r="D11" s="1">
        <f t="shared" si="0"/>
        <v>-7029</v>
      </c>
      <c r="H11">
        <v>60000</v>
      </c>
      <c r="I11">
        <v>3</v>
      </c>
      <c r="L11">
        <v>9</v>
      </c>
      <c r="M11" t="s">
        <v>26</v>
      </c>
      <c r="N11" s="1">
        <v>42203</v>
      </c>
      <c r="Q11" t="s">
        <v>46</v>
      </c>
      <c r="R11" s="1">
        <v>32186</v>
      </c>
      <c r="S11" s="1"/>
    </row>
    <row r="12" spans="1:23" x14ac:dyDescent="0.3">
      <c r="A12" t="s">
        <v>13</v>
      </c>
      <c r="B12" s="1">
        <v>46911</v>
      </c>
      <c r="C12" s="1">
        <v>39322</v>
      </c>
      <c r="D12" s="1">
        <f t="shared" si="0"/>
        <v>-7589</v>
      </c>
      <c r="H12">
        <v>65000</v>
      </c>
      <c r="I12">
        <v>1</v>
      </c>
      <c r="L12">
        <v>10</v>
      </c>
      <c r="M12" t="s">
        <v>8</v>
      </c>
      <c r="N12" s="1">
        <v>42294</v>
      </c>
      <c r="Q12" t="s">
        <v>33</v>
      </c>
      <c r="R12" s="1">
        <v>32473</v>
      </c>
      <c r="S12" s="1"/>
    </row>
    <row r="13" spans="1:23" x14ac:dyDescent="0.3">
      <c r="A13" t="s">
        <v>55</v>
      </c>
      <c r="B13" s="1">
        <v>61385</v>
      </c>
      <c r="C13" s="1">
        <v>50706</v>
      </c>
      <c r="D13" s="1">
        <f t="shared" si="0"/>
        <v>-10679</v>
      </c>
      <c r="L13">
        <v>11</v>
      </c>
      <c r="M13" t="s">
        <v>47</v>
      </c>
      <c r="N13" s="1">
        <v>42624</v>
      </c>
      <c r="Q13" t="s">
        <v>26</v>
      </c>
      <c r="R13" s="1">
        <v>33704</v>
      </c>
      <c r="S13" s="1"/>
    </row>
    <row r="14" spans="1:23" x14ac:dyDescent="0.3">
      <c r="A14" t="s">
        <v>14</v>
      </c>
      <c r="B14" s="1">
        <v>47194</v>
      </c>
      <c r="C14" s="1">
        <v>38801</v>
      </c>
      <c r="D14" s="1">
        <f t="shared" si="0"/>
        <v>-8393</v>
      </c>
      <c r="L14">
        <v>12</v>
      </c>
      <c r="M14" t="s">
        <v>45</v>
      </c>
      <c r="N14" s="1">
        <v>42679</v>
      </c>
      <c r="Q14" t="s">
        <v>24</v>
      </c>
      <c r="R14" s="1">
        <v>33719</v>
      </c>
      <c r="S14" s="1"/>
    </row>
    <row r="15" spans="1:23" x14ac:dyDescent="0.3">
      <c r="A15" t="s">
        <v>15</v>
      </c>
      <c r="B15" s="1">
        <v>50898</v>
      </c>
      <c r="C15" s="1">
        <v>41690</v>
      </c>
      <c r="D15" s="1">
        <f t="shared" si="0"/>
        <v>-9208</v>
      </c>
      <c r="I15" t="s">
        <v>64</v>
      </c>
      <c r="L15">
        <v>13</v>
      </c>
      <c r="M15" t="s">
        <v>46</v>
      </c>
      <c r="N15" s="1">
        <v>43803</v>
      </c>
      <c r="Q15" t="s">
        <v>19</v>
      </c>
      <c r="R15" s="1">
        <v>34009</v>
      </c>
      <c r="S15" s="1"/>
    </row>
    <row r="16" spans="1:23" x14ac:dyDescent="0.3">
      <c r="A16" t="s">
        <v>16</v>
      </c>
      <c r="B16" s="1">
        <v>61611</v>
      </c>
      <c r="C16" s="1">
        <v>50459</v>
      </c>
      <c r="D16" s="1">
        <f t="shared" si="0"/>
        <v>-11152</v>
      </c>
      <c r="H16" t="s">
        <v>59</v>
      </c>
      <c r="I16" t="s">
        <v>60</v>
      </c>
      <c r="L16">
        <v>14</v>
      </c>
      <c r="M16" t="s">
        <v>12</v>
      </c>
      <c r="N16" s="1">
        <v>43945</v>
      </c>
      <c r="Q16" t="s">
        <v>52</v>
      </c>
      <c r="R16" s="1">
        <v>34351</v>
      </c>
      <c r="S16" s="1"/>
    </row>
    <row r="17" spans="1:19" x14ac:dyDescent="0.3">
      <c r="A17" t="s">
        <v>17</v>
      </c>
      <c r="B17" s="1">
        <v>44623</v>
      </c>
      <c r="C17" s="1">
        <v>36468</v>
      </c>
      <c r="D17" s="1">
        <f t="shared" si="0"/>
        <v>-8155</v>
      </c>
      <c r="H17">
        <v>30000</v>
      </c>
      <c r="I17">
        <v>16</v>
      </c>
      <c r="L17">
        <v>15</v>
      </c>
      <c r="M17" t="s">
        <v>48</v>
      </c>
      <c r="N17" s="1">
        <v>44245</v>
      </c>
      <c r="Q17" t="s">
        <v>9</v>
      </c>
      <c r="R17" s="1">
        <v>34768</v>
      </c>
      <c r="S17" s="1"/>
    </row>
    <row r="18" spans="1:19" x14ac:dyDescent="0.3">
      <c r="A18" t="s">
        <v>18</v>
      </c>
      <c r="B18" s="1">
        <v>50765</v>
      </c>
      <c r="C18" s="1">
        <v>41469</v>
      </c>
      <c r="D18" s="1">
        <f t="shared" si="0"/>
        <v>-9296</v>
      </c>
      <c r="H18">
        <v>35000</v>
      </c>
      <c r="I18">
        <v>19</v>
      </c>
      <c r="L18">
        <v>16</v>
      </c>
      <c r="M18" t="s">
        <v>31</v>
      </c>
      <c r="N18" s="1">
        <v>44533</v>
      </c>
      <c r="Q18" t="s">
        <v>43</v>
      </c>
      <c r="R18" s="1">
        <v>34846</v>
      </c>
      <c r="S18" s="1"/>
    </row>
    <row r="19" spans="1:19" x14ac:dyDescent="0.3">
      <c r="A19" t="s">
        <v>19</v>
      </c>
      <c r="B19" s="1">
        <v>41661</v>
      </c>
      <c r="C19" s="1">
        <v>34009</v>
      </c>
      <c r="D19" s="1">
        <f t="shared" si="0"/>
        <v>-7652</v>
      </c>
      <c r="H19">
        <v>40000</v>
      </c>
      <c r="I19">
        <v>11</v>
      </c>
      <c r="L19">
        <v>17</v>
      </c>
      <c r="M19" t="s">
        <v>17</v>
      </c>
      <c r="N19" s="1">
        <v>44623</v>
      </c>
      <c r="Q19" t="s">
        <v>31</v>
      </c>
      <c r="R19" s="1">
        <v>35101</v>
      </c>
      <c r="S19" s="1"/>
    </row>
    <row r="20" spans="1:19" x14ac:dyDescent="0.3">
      <c r="A20" t="s">
        <v>20</v>
      </c>
      <c r="B20" s="1">
        <v>51625</v>
      </c>
      <c r="C20" s="1">
        <v>42066</v>
      </c>
      <c r="D20" s="1">
        <f t="shared" si="0"/>
        <v>-9559</v>
      </c>
      <c r="H20">
        <v>45000</v>
      </c>
      <c r="I20">
        <v>2</v>
      </c>
      <c r="L20">
        <v>18</v>
      </c>
      <c r="M20" t="s">
        <v>50</v>
      </c>
      <c r="N20" s="1">
        <v>45272</v>
      </c>
      <c r="Q20" t="s">
        <v>36</v>
      </c>
      <c r="R20" s="1">
        <v>35311</v>
      </c>
      <c r="S20" s="1"/>
    </row>
    <row r="21" spans="1:19" x14ac:dyDescent="0.3">
      <c r="A21" t="s">
        <v>21</v>
      </c>
      <c r="B21" s="1">
        <v>50976</v>
      </c>
      <c r="C21" s="1">
        <v>41278</v>
      </c>
      <c r="D21" s="1">
        <f t="shared" si="0"/>
        <v>-9698</v>
      </c>
      <c r="H21">
        <v>50000</v>
      </c>
      <c r="I21">
        <v>3</v>
      </c>
      <c r="L21">
        <v>19</v>
      </c>
      <c r="M21" t="s">
        <v>36</v>
      </c>
      <c r="N21" s="1">
        <v>45611</v>
      </c>
      <c r="Q21" t="s">
        <v>10</v>
      </c>
      <c r="R21" s="1">
        <v>35481</v>
      </c>
      <c r="S21" s="1"/>
    </row>
    <row r="22" spans="1:19" x14ac:dyDescent="0.3">
      <c r="A22" t="s">
        <v>22</v>
      </c>
      <c r="B22" s="1">
        <v>57318</v>
      </c>
      <c r="C22" s="1">
        <v>46288</v>
      </c>
      <c r="D22" s="1">
        <f t="shared" si="0"/>
        <v>-11030</v>
      </c>
      <c r="H22">
        <v>55000</v>
      </c>
      <c r="I22">
        <v>0</v>
      </c>
      <c r="L22">
        <v>20</v>
      </c>
      <c r="M22" t="s">
        <v>29</v>
      </c>
      <c r="N22" s="1">
        <v>45784</v>
      </c>
      <c r="Q22" t="s">
        <v>51</v>
      </c>
      <c r="R22" s="1">
        <v>35652</v>
      </c>
      <c r="S22" s="1"/>
    </row>
    <row r="23" spans="1:19" x14ac:dyDescent="0.3">
      <c r="A23" t="s">
        <v>23</v>
      </c>
      <c r="B23" s="1">
        <v>60870</v>
      </c>
      <c r="C23" s="1">
        <v>48943</v>
      </c>
      <c r="D23" s="1">
        <f t="shared" si="0"/>
        <v>-11927</v>
      </c>
      <c r="H23">
        <v>60000</v>
      </c>
      <c r="I23">
        <v>1</v>
      </c>
      <c r="L23">
        <v>21</v>
      </c>
      <c r="M23" t="s">
        <v>32</v>
      </c>
      <c r="N23" s="1">
        <v>46235</v>
      </c>
      <c r="Q23" t="s">
        <v>8</v>
      </c>
      <c r="R23" s="1">
        <v>35993</v>
      </c>
      <c r="S23" s="1"/>
    </row>
    <row r="24" spans="1:19" x14ac:dyDescent="0.3">
      <c r="A24" t="s">
        <v>24</v>
      </c>
      <c r="B24" s="1">
        <v>41991</v>
      </c>
      <c r="C24" s="1">
        <v>33719</v>
      </c>
      <c r="D24" s="1">
        <f t="shared" si="0"/>
        <v>-8272</v>
      </c>
      <c r="L24">
        <v>22</v>
      </c>
      <c r="M24" t="s">
        <v>43</v>
      </c>
      <c r="N24" s="1">
        <v>46273</v>
      </c>
      <c r="Q24" t="s">
        <v>49</v>
      </c>
      <c r="R24" s="1">
        <v>36087</v>
      </c>
      <c r="S24" s="1"/>
    </row>
    <row r="25" spans="1:19" x14ac:dyDescent="0.3">
      <c r="A25" t="s">
        <v>25</v>
      </c>
      <c r="B25" s="1">
        <v>52864</v>
      </c>
      <c r="C25" s="1">
        <v>42445</v>
      </c>
      <c r="D25" s="1">
        <f t="shared" si="0"/>
        <v>-10419</v>
      </c>
      <c r="L25">
        <v>23</v>
      </c>
      <c r="M25" t="s">
        <v>6</v>
      </c>
      <c r="N25" s="1">
        <v>46786</v>
      </c>
      <c r="Q25" t="s">
        <v>29</v>
      </c>
      <c r="R25" s="1">
        <v>36137</v>
      </c>
      <c r="S25" s="1"/>
    </row>
    <row r="26" spans="1:19" x14ac:dyDescent="0.3">
      <c r="A26" t="s">
        <v>26</v>
      </c>
      <c r="B26" s="1">
        <v>42203</v>
      </c>
      <c r="C26" s="1">
        <v>33704</v>
      </c>
      <c r="D26" s="1">
        <f t="shared" si="0"/>
        <v>-8499</v>
      </c>
      <c r="L26">
        <v>24</v>
      </c>
      <c r="M26" t="s">
        <v>13</v>
      </c>
      <c r="N26" s="1">
        <v>46911</v>
      </c>
      <c r="Q26" t="s">
        <v>40</v>
      </c>
      <c r="R26" s="1">
        <v>36162</v>
      </c>
      <c r="S26" s="1"/>
    </row>
    <row r="27" spans="1:19" x14ac:dyDescent="0.3">
      <c r="A27" t="s">
        <v>27</v>
      </c>
      <c r="B27" s="1">
        <v>51652</v>
      </c>
      <c r="C27" s="1">
        <v>40898</v>
      </c>
      <c r="D27" s="1">
        <f t="shared" si="0"/>
        <v>-10754</v>
      </c>
      <c r="L27">
        <v>25</v>
      </c>
      <c r="M27" t="s">
        <v>40</v>
      </c>
      <c r="N27" s="1">
        <v>46951</v>
      </c>
      <c r="Q27" t="s">
        <v>32</v>
      </c>
      <c r="R27" s="1">
        <v>36428</v>
      </c>
      <c r="S27" s="1"/>
    </row>
    <row r="28" spans="1:19" x14ac:dyDescent="0.3">
      <c r="A28" t="s">
        <v>28</v>
      </c>
      <c r="B28" s="1">
        <v>50412</v>
      </c>
      <c r="C28" s="1">
        <v>39905</v>
      </c>
      <c r="D28" s="1">
        <f t="shared" si="0"/>
        <v>-10507</v>
      </c>
      <c r="L28">
        <v>26</v>
      </c>
      <c r="M28" t="s">
        <v>14</v>
      </c>
      <c r="N28" s="1">
        <v>47194</v>
      </c>
      <c r="Q28" t="s">
        <v>17</v>
      </c>
      <c r="R28" s="1">
        <v>36468</v>
      </c>
      <c r="S28" s="1"/>
    </row>
    <row r="29" spans="1:19" x14ac:dyDescent="0.3">
      <c r="A29" t="s">
        <v>29</v>
      </c>
      <c r="B29" s="1">
        <v>45784</v>
      </c>
      <c r="C29" s="1">
        <v>36137</v>
      </c>
      <c r="D29" s="1">
        <f t="shared" si="0"/>
        <v>-9647</v>
      </c>
      <c r="L29">
        <v>27</v>
      </c>
      <c r="M29" t="s">
        <v>37</v>
      </c>
      <c r="N29" s="1">
        <v>47202</v>
      </c>
      <c r="Q29" t="s">
        <v>37</v>
      </c>
      <c r="R29" s="1">
        <v>36522</v>
      </c>
      <c r="S29" s="1"/>
    </row>
    <row r="30" spans="1:19" x14ac:dyDescent="0.3">
      <c r="A30" t="s">
        <v>30</v>
      </c>
      <c r="B30" s="1">
        <v>47518</v>
      </c>
      <c r="C30" s="1">
        <v>37481</v>
      </c>
      <c r="D30" s="1">
        <f t="shared" si="0"/>
        <v>-10037</v>
      </c>
      <c r="L30">
        <v>28</v>
      </c>
      <c r="M30" t="s">
        <v>30</v>
      </c>
      <c r="N30" s="1">
        <v>47518</v>
      </c>
      <c r="Q30" t="s">
        <v>12</v>
      </c>
      <c r="R30" s="1">
        <v>36916</v>
      </c>
      <c r="S30" s="1"/>
    </row>
    <row r="31" spans="1:19" x14ac:dyDescent="0.3">
      <c r="A31" t="s">
        <v>31</v>
      </c>
      <c r="B31" s="1">
        <v>44533</v>
      </c>
      <c r="C31" s="1">
        <v>35101</v>
      </c>
      <c r="D31" s="1">
        <f t="shared" si="0"/>
        <v>-9432</v>
      </c>
      <c r="L31">
        <v>29</v>
      </c>
      <c r="M31" t="s">
        <v>35</v>
      </c>
      <c r="N31" s="1">
        <v>47737</v>
      </c>
      <c r="Q31" t="s">
        <v>35</v>
      </c>
      <c r="R31" s="1">
        <v>37140</v>
      </c>
      <c r="S31" s="1"/>
    </row>
    <row r="32" spans="1:19" x14ac:dyDescent="0.3">
      <c r="A32" t="s">
        <v>32</v>
      </c>
      <c r="B32" s="1">
        <v>46235</v>
      </c>
      <c r="C32" s="1">
        <v>36428</v>
      </c>
      <c r="D32" s="1">
        <f t="shared" si="0"/>
        <v>-9807</v>
      </c>
      <c r="L32">
        <v>30</v>
      </c>
      <c r="M32" t="s">
        <v>53</v>
      </c>
      <c r="N32" s="1">
        <v>48382</v>
      </c>
      <c r="Q32" t="s">
        <v>44</v>
      </c>
      <c r="R32" s="1">
        <v>37419</v>
      </c>
      <c r="S32" s="1"/>
    </row>
    <row r="33" spans="1:19" x14ac:dyDescent="0.3">
      <c r="A33" t="s">
        <v>33</v>
      </c>
      <c r="B33" s="1">
        <v>41561</v>
      </c>
      <c r="C33" s="1">
        <v>32473</v>
      </c>
      <c r="D33" s="1">
        <f t="shared" si="0"/>
        <v>-9088</v>
      </c>
      <c r="L33">
        <v>31</v>
      </c>
      <c r="M33" t="s">
        <v>44</v>
      </c>
      <c r="N33" s="1">
        <v>50157</v>
      </c>
      <c r="Q33" t="s">
        <v>30</v>
      </c>
      <c r="R33" s="1">
        <v>37481</v>
      </c>
      <c r="S33" s="1"/>
    </row>
    <row r="34" spans="1:19" x14ac:dyDescent="0.3">
      <c r="A34" t="s">
        <v>34</v>
      </c>
      <c r="B34" s="1">
        <v>39916</v>
      </c>
      <c r="C34" s="1">
        <v>31161</v>
      </c>
      <c r="D34" s="1">
        <f t="shared" si="0"/>
        <v>-8755</v>
      </c>
      <c r="L34">
        <v>32</v>
      </c>
      <c r="M34" t="s">
        <v>54</v>
      </c>
      <c r="N34" s="1">
        <v>50383</v>
      </c>
      <c r="Q34" t="s">
        <v>14</v>
      </c>
      <c r="R34" s="1">
        <v>38801</v>
      </c>
      <c r="S34" s="1"/>
    </row>
    <row r="35" spans="1:19" x14ac:dyDescent="0.3">
      <c r="A35" t="s">
        <v>35</v>
      </c>
      <c r="B35" s="1">
        <v>47737</v>
      </c>
      <c r="C35" s="1">
        <v>37140</v>
      </c>
      <c r="D35" s="1">
        <f t="shared" si="0"/>
        <v>-10597</v>
      </c>
      <c r="L35">
        <v>33</v>
      </c>
      <c r="M35" t="s">
        <v>28</v>
      </c>
      <c r="N35" s="1">
        <v>50412</v>
      </c>
      <c r="Q35" t="s">
        <v>13</v>
      </c>
      <c r="R35" s="1">
        <v>39322</v>
      </c>
      <c r="S35" s="1"/>
    </row>
    <row r="36" spans="1:19" x14ac:dyDescent="0.3">
      <c r="A36" t="s">
        <v>36</v>
      </c>
      <c r="B36" s="1">
        <v>45611</v>
      </c>
      <c r="C36" s="1">
        <v>35311</v>
      </c>
      <c r="D36" s="1">
        <f t="shared" si="0"/>
        <v>-10300</v>
      </c>
      <c r="L36">
        <v>34</v>
      </c>
      <c r="M36" t="s">
        <v>11</v>
      </c>
      <c r="N36" s="1">
        <v>50539</v>
      </c>
      <c r="Q36" t="s">
        <v>54</v>
      </c>
      <c r="R36" s="1">
        <v>39621</v>
      </c>
      <c r="S36" s="1"/>
    </row>
    <row r="37" spans="1:19" x14ac:dyDescent="0.3">
      <c r="A37" t="s">
        <v>37</v>
      </c>
      <c r="B37" s="1">
        <v>47202</v>
      </c>
      <c r="C37" s="1">
        <v>36522</v>
      </c>
      <c r="D37" s="1">
        <f t="shared" si="0"/>
        <v>-10680</v>
      </c>
      <c r="L37">
        <v>35</v>
      </c>
      <c r="M37" t="s">
        <v>49</v>
      </c>
      <c r="N37" s="1">
        <v>50624</v>
      </c>
      <c r="Q37" t="s">
        <v>28</v>
      </c>
      <c r="R37" s="1">
        <v>39905</v>
      </c>
      <c r="S37" s="1"/>
    </row>
    <row r="38" spans="1:19" x14ac:dyDescent="0.3">
      <c r="A38" t="s">
        <v>38</v>
      </c>
      <c r="B38" s="1">
        <v>54358</v>
      </c>
      <c r="C38" s="1">
        <v>41926</v>
      </c>
      <c r="D38" s="1">
        <f t="shared" si="0"/>
        <v>-12432</v>
      </c>
      <c r="L38">
        <v>36</v>
      </c>
      <c r="M38" t="s">
        <v>18</v>
      </c>
      <c r="N38" s="1">
        <v>50765</v>
      </c>
      <c r="Q38" t="s">
        <v>6</v>
      </c>
      <c r="R38" s="1">
        <v>40162</v>
      </c>
      <c r="S38" s="1"/>
    </row>
    <row r="39" spans="1:19" x14ac:dyDescent="0.3">
      <c r="A39" t="s">
        <v>39</v>
      </c>
      <c r="B39" s="1">
        <v>40850</v>
      </c>
      <c r="C39" s="1">
        <v>31465</v>
      </c>
      <c r="D39" s="1">
        <f t="shared" si="0"/>
        <v>-9385</v>
      </c>
      <c r="L39">
        <v>37</v>
      </c>
      <c r="M39" t="s">
        <v>15</v>
      </c>
      <c r="N39" s="1">
        <v>50898</v>
      </c>
      <c r="Q39" t="s">
        <v>27</v>
      </c>
      <c r="R39" s="1">
        <v>40898</v>
      </c>
      <c r="S39" s="1"/>
    </row>
    <row r="40" spans="1:19" x14ac:dyDescent="0.3">
      <c r="A40" t="s">
        <v>40</v>
      </c>
      <c r="B40" s="1">
        <v>46951</v>
      </c>
      <c r="C40" s="1">
        <v>36162</v>
      </c>
      <c r="D40" s="1">
        <f t="shared" si="0"/>
        <v>-10789</v>
      </c>
      <c r="L40">
        <v>38</v>
      </c>
      <c r="M40" t="s">
        <v>52</v>
      </c>
      <c r="N40" s="1">
        <v>50937</v>
      </c>
      <c r="Q40" t="s">
        <v>21</v>
      </c>
      <c r="R40" s="1">
        <v>41278</v>
      </c>
      <c r="S40" s="1"/>
    </row>
    <row r="41" spans="1:19" x14ac:dyDescent="0.3">
      <c r="A41" t="s">
        <v>41</v>
      </c>
      <c r="B41" s="1">
        <v>42034</v>
      </c>
      <c r="C41" s="1">
        <v>32048</v>
      </c>
      <c r="D41" s="1">
        <f t="shared" si="0"/>
        <v>-9986</v>
      </c>
      <c r="L41">
        <v>39</v>
      </c>
      <c r="M41" t="s">
        <v>21</v>
      </c>
      <c r="N41" s="1">
        <v>50976</v>
      </c>
      <c r="Q41" t="s">
        <v>18</v>
      </c>
      <c r="R41" s="1">
        <v>41469</v>
      </c>
      <c r="S41" s="1"/>
    </row>
    <row r="42" spans="1:19" x14ac:dyDescent="0.3">
      <c r="A42" t="s">
        <v>42</v>
      </c>
      <c r="B42" s="1">
        <v>55617</v>
      </c>
      <c r="C42" s="1">
        <v>42052</v>
      </c>
      <c r="D42" s="1">
        <f t="shared" si="0"/>
        <v>-13565</v>
      </c>
      <c r="L42">
        <v>40</v>
      </c>
      <c r="M42" t="s">
        <v>5</v>
      </c>
      <c r="N42" s="1">
        <v>51580</v>
      </c>
      <c r="Q42" t="s">
        <v>15</v>
      </c>
      <c r="R42" s="1">
        <v>41690</v>
      </c>
      <c r="S42" s="1"/>
    </row>
    <row r="43" spans="1:19" x14ac:dyDescent="0.3">
      <c r="A43" t="s">
        <v>43</v>
      </c>
      <c r="B43" s="1">
        <v>46273</v>
      </c>
      <c r="C43" s="1">
        <v>34846</v>
      </c>
      <c r="D43" s="1">
        <f t="shared" si="0"/>
        <v>-11427</v>
      </c>
      <c r="L43">
        <v>41</v>
      </c>
      <c r="M43" t="s">
        <v>20</v>
      </c>
      <c r="N43" s="1">
        <v>51625</v>
      </c>
      <c r="Q43" t="s">
        <v>38</v>
      </c>
      <c r="R43" s="1">
        <v>41926</v>
      </c>
      <c r="S43" s="1"/>
    </row>
    <row r="44" spans="1:19" x14ac:dyDescent="0.3">
      <c r="A44" t="s">
        <v>44</v>
      </c>
      <c r="B44" s="1">
        <v>50157</v>
      </c>
      <c r="C44" s="1">
        <v>37419</v>
      </c>
      <c r="D44" s="1">
        <f t="shared" si="0"/>
        <v>-12738</v>
      </c>
      <c r="L44">
        <v>42</v>
      </c>
      <c r="M44" t="s">
        <v>27</v>
      </c>
      <c r="N44" s="1">
        <v>51652</v>
      </c>
      <c r="Q44" t="s">
        <v>42</v>
      </c>
      <c r="R44" s="1">
        <v>42052</v>
      </c>
      <c r="S44" s="1"/>
    </row>
    <row r="45" spans="1:19" x14ac:dyDescent="0.3">
      <c r="A45" t="s">
        <v>45</v>
      </c>
      <c r="B45" s="1">
        <v>42679</v>
      </c>
      <c r="C45" s="1">
        <v>31696</v>
      </c>
      <c r="D45" s="1">
        <f t="shared" si="0"/>
        <v>-10983</v>
      </c>
      <c r="L45">
        <v>43</v>
      </c>
      <c r="M45" t="s">
        <v>51</v>
      </c>
      <c r="N45" s="1">
        <v>51926</v>
      </c>
      <c r="Q45" t="s">
        <v>20</v>
      </c>
      <c r="R45" s="1">
        <v>42066</v>
      </c>
      <c r="S45" s="1"/>
    </row>
    <row r="46" spans="1:19" x14ac:dyDescent="0.3">
      <c r="A46" t="s">
        <v>46</v>
      </c>
      <c r="B46" s="1">
        <v>43803</v>
      </c>
      <c r="C46" s="1">
        <v>32186</v>
      </c>
      <c r="D46" s="1">
        <f t="shared" si="0"/>
        <v>-11617</v>
      </c>
      <c r="L46">
        <v>44</v>
      </c>
      <c r="M46" t="s">
        <v>25</v>
      </c>
      <c r="N46" s="1">
        <v>52864</v>
      </c>
      <c r="Q46" t="s">
        <v>25</v>
      </c>
      <c r="R46" s="1">
        <v>42445</v>
      </c>
      <c r="S46" s="1"/>
    </row>
    <row r="47" spans="1:19" x14ac:dyDescent="0.3">
      <c r="A47" t="s">
        <v>47</v>
      </c>
      <c r="B47" s="1">
        <v>42624</v>
      </c>
      <c r="C47" s="1">
        <v>31019</v>
      </c>
      <c r="D47" s="1">
        <f t="shared" si="0"/>
        <v>-11605</v>
      </c>
      <c r="L47">
        <v>45</v>
      </c>
      <c r="M47" t="s">
        <v>38</v>
      </c>
      <c r="N47" s="1">
        <v>54358</v>
      </c>
      <c r="Q47" t="s">
        <v>11</v>
      </c>
      <c r="R47" s="1">
        <v>42486</v>
      </c>
      <c r="S47" s="1"/>
    </row>
    <row r="48" spans="1:19" x14ac:dyDescent="0.3">
      <c r="A48" t="s">
        <v>48</v>
      </c>
      <c r="B48" s="1">
        <v>44245</v>
      </c>
      <c r="C48" s="1">
        <v>32136</v>
      </c>
      <c r="D48" s="1">
        <f t="shared" si="0"/>
        <v>-12109</v>
      </c>
      <c r="L48">
        <v>46</v>
      </c>
      <c r="M48" t="s">
        <v>42</v>
      </c>
      <c r="N48" s="1">
        <v>55617</v>
      </c>
      <c r="Q48" t="s">
        <v>5</v>
      </c>
      <c r="R48" s="1">
        <v>44781</v>
      </c>
      <c r="S48" s="1"/>
    </row>
    <row r="49" spans="1:19" x14ac:dyDescent="0.3">
      <c r="A49" t="s">
        <v>49</v>
      </c>
      <c r="B49" s="1">
        <v>50624</v>
      </c>
      <c r="C49" s="1">
        <v>36087</v>
      </c>
      <c r="D49" s="1">
        <f t="shared" si="0"/>
        <v>-14537</v>
      </c>
      <c r="L49">
        <v>47</v>
      </c>
      <c r="M49" t="s">
        <v>22</v>
      </c>
      <c r="N49" s="1">
        <v>57318</v>
      </c>
      <c r="Q49" t="s">
        <v>22</v>
      </c>
      <c r="R49" s="1">
        <v>46288</v>
      </c>
      <c r="S49" s="1"/>
    </row>
    <row r="50" spans="1:19" x14ac:dyDescent="0.3">
      <c r="A50" t="s">
        <v>50</v>
      </c>
      <c r="B50" s="1">
        <v>45272</v>
      </c>
      <c r="C50" s="1">
        <v>31712</v>
      </c>
      <c r="D50" s="1">
        <f t="shared" si="0"/>
        <v>-13560</v>
      </c>
      <c r="L50">
        <v>48</v>
      </c>
      <c r="M50" t="s">
        <v>7</v>
      </c>
      <c r="N50" s="1">
        <v>59085</v>
      </c>
      <c r="Q50" t="s">
        <v>23</v>
      </c>
      <c r="R50" s="1">
        <v>48943</v>
      </c>
      <c r="S50" s="1"/>
    </row>
    <row r="51" spans="1:19" x14ac:dyDescent="0.3">
      <c r="A51" t="s">
        <v>51</v>
      </c>
      <c r="B51" s="1">
        <v>51926</v>
      </c>
      <c r="C51" s="1">
        <v>35652</v>
      </c>
      <c r="D51" s="1">
        <f t="shared" si="0"/>
        <v>-16274</v>
      </c>
      <c r="L51">
        <v>49</v>
      </c>
      <c r="M51" t="s">
        <v>23</v>
      </c>
      <c r="N51" s="1">
        <v>60870</v>
      </c>
      <c r="Q51" t="s">
        <v>16</v>
      </c>
      <c r="R51" s="1">
        <v>50459</v>
      </c>
      <c r="S51" s="1"/>
    </row>
    <row r="52" spans="1:19" x14ac:dyDescent="0.3">
      <c r="A52" t="s">
        <v>52</v>
      </c>
      <c r="B52" s="1">
        <v>50937</v>
      </c>
      <c r="C52" s="1">
        <v>34351</v>
      </c>
      <c r="D52" s="1">
        <f t="shared" si="0"/>
        <v>-16586</v>
      </c>
      <c r="L52">
        <v>50</v>
      </c>
      <c r="M52" t="s">
        <v>55</v>
      </c>
      <c r="N52" s="1">
        <v>61385</v>
      </c>
      <c r="Q52" t="s">
        <v>7</v>
      </c>
      <c r="R52" s="1">
        <v>50481</v>
      </c>
      <c r="S52" s="1"/>
    </row>
    <row r="53" spans="1:19" x14ac:dyDescent="0.3">
      <c r="A53" t="s">
        <v>53</v>
      </c>
      <c r="B53" s="1">
        <v>48382</v>
      </c>
      <c r="C53" s="1">
        <v>31586</v>
      </c>
      <c r="D53" s="1">
        <f t="shared" si="0"/>
        <v>-16796</v>
      </c>
      <c r="L53">
        <v>51</v>
      </c>
      <c r="M53" t="s">
        <v>16</v>
      </c>
      <c r="N53" s="1">
        <v>61611</v>
      </c>
      <c r="Q53" t="s">
        <v>55</v>
      </c>
      <c r="R53" s="1">
        <v>50706</v>
      </c>
      <c r="S53" s="1"/>
    </row>
    <row r="54" spans="1:19" x14ac:dyDescent="0.3">
      <c r="A54" t="s">
        <v>54</v>
      </c>
      <c r="B54" s="1">
        <v>50383</v>
      </c>
      <c r="C54" s="1">
        <v>39621</v>
      </c>
      <c r="D54" s="1">
        <f>SUM(C54-B54)</f>
        <v>-10762</v>
      </c>
      <c r="L54">
        <v>52</v>
      </c>
      <c r="M54" t="s">
        <v>4</v>
      </c>
      <c r="N54" s="1">
        <v>68932</v>
      </c>
      <c r="Q54" t="s">
        <v>4</v>
      </c>
      <c r="R54" s="1">
        <v>61718</v>
      </c>
      <c r="S54" s="1"/>
    </row>
  </sheetData>
  <sortState ref="Q2:T53">
    <sortCondition ref="T2:T53"/>
  </sortState>
  <mergeCells count="4">
    <mergeCell ref="L1:N1"/>
    <mergeCell ref="P1:R1"/>
    <mergeCell ref="T1:U1"/>
    <mergeCell ref="V1:W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2" sqref="H12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0"/>
  <sheetViews>
    <sheetView workbookViewId="0">
      <selection activeCell="J31" sqref="J31"/>
    </sheetView>
  </sheetViews>
  <sheetFormatPr defaultRowHeight="14.4" x14ac:dyDescent="0.3"/>
  <cols>
    <col min="3" max="3" width="15.33203125" customWidth="1"/>
    <col min="4" max="4" width="14.5546875" customWidth="1"/>
    <col min="5" max="5" width="12.33203125" customWidth="1"/>
    <col min="16" max="16" width="10" bestFit="1" customWidth="1"/>
    <col min="17" max="18" width="14.44140625" customWidth="1"/>
    <col min="19" max="19" width="11.5546875" customWidth="1"/>
  </cols>
  <sheetData>
    <row r="1" spans="2:21" x14ac:dyDescent="0.3">
      <c r="B1" s="4" t="s">
        <v>58</v>
      </c>
      <c r="C1" s="4" t="s">
        <v>1</v>
      </c>
      <c r="D1" s="4" t="s">
        <v>2</v>
      </c>
      <c r="E1" s="4" t="s">
        <v>3</v>
      </c>
      <c r="P1" s="4" t="s">
        <v>1</v>
      </c>
      <c r="Q1" s="4" t="s">
        <v>2</v>
      </c>
      <c r="R1" s="4"/>
      <c r="T1" t="s">
        <v>65</v>
      </c>
      <c r="U1" t="s">
        <v>73</v>
      </c>
    </row>
    <row r="2" spans="2:21" x14ac:dyDescent="0.3">
      <c r="B2">
        <v>1960</v>
      </c>
      <c r="C2" s="3">
        <v>37565</v>
      </c>
      <c r="D2" s="1">
        <v>22792</v>
      </c>
      <c r="E2" s="1">
        <f>SUM(D2-C2)</f>
        <v>-14773</v>
      </c>
      <c r="I2" s="12" t="s">
        <v>61</v>
      </c>
      <c r="J2" s="12"/>
      <c r="P2" s="9">
        <v>37565</v>
      </c>
      <c r="Q2" s="9">
        <v>22792</v>
      </c>
      <c r="R2" s="6"/>
      <c r="S2" t="s">
        <v>68</v>
      </c>
      <c r="T2" s="5">
        <f>MIN(P2:P40)</f>
        <v>37565</v>
      </c>
      <c r="U2" s="5">
        <f>MIN(Q2:Q40)</f>
        <v>22792</v>
      </c>
    </row>
    <row r="3" spans="2:21" x14ac:dyDescent="0.3">
      <c r="B3">
        <v>1965</v>
      </c>
      <c r="C3" s="3">
        <v>41999</v>
      </c>
      <c r="D3" s="1">
        <v>25168</v>
      </c>
      <c r="E3" s="1">
        <f t="shared" ref="E3:E40" si="0">SUM(D3-C3)</f>
        <v>-16831</v>
      </c>
      <c r="I3" t="s">
        <v>59</v>
      </c>
      <c r="J3" t="s">
        <v>60</v>
      </c>
      <c r="P3" s="9">
        <v>41999</v>
      </c>
      <c r="Q3" s="9">
        <v>25168</v>
      </c>
      <c r="R3" s="6"/>
      <c r="S3" t="s">
        <v>70</v>
      </c>
      <c r="T3">
        <f>_xlfn.QUARTILE.EXC(P2:P40,1)</f>
        <v>49542</v>
      </c>
      <c r="U3">
        <f>_xlfn.QUARTILE.EXC(Q2:Q40,1)</f>
        <v>32794</v>
      </c>
    </row>
    <row r="4" spans="2:21" x14ac:dyDescent="0.3">
      <c r="B4">
        <v>1970</v>
      </c>
      <c r="C4" s="3">
        <v>48801</v>
      </c>
      <c r="D4" s="1">
        <v>28975</v>
      </c>
      <c r="E4" s="1">
        <f t="shared" si="0"/>
        <v>-19826</v>
      </c>
      <c r="I4">
        <v>30000</v>
      </c>
      <c r="J4">
        <v>1</v>
      </c>
      <c r="P4" s="9">
        <v>48313</v>
      </c>
      <c r="Q4" s="9">
        <v>28975</v>
      </c>
      <c r="R4" s="6"/>
      <c r="S4" t="s">
        <v>67</v>
      </c>
      <c r="T4" s="5">
        <f>MEDIAN(P2:P40)</f>
        <v>50740</v>
      </c>
      <c r="U4" s="5">
        <f>MEDIAN(Q2:Q40)</f>
        <v>35351</v>
      </c>
    </row>
    <row r="5" spans="2:21" x14ac:dyDescent="0.3">
      <c r="B5">
        <v>1975</v>
      </c>
      <c r="C5" s="3">
        <v>51061</v>
      </c>
      <c r="D5" s="1">
        <v>30033</v>
      </c>
      <c r="E5" s="1">
        <f t="shared" si="0"/>
        <v>-21028</v>
      </c>
      <c r="I5">
        <v>45000</v>
      </c>
      <c r="J5">
        <v>1</v>
      </c>
      <c r="P5" s="9">
        <v>48621</v>
      </c>
      <c r="Q5" s="9">
        <v>29985</v>
      </c>
      <c r="R5" s="6"/>
      <c r="S5" t="s">
        <v>71</v>
      </c>
      <c r="T5">
        <f>_xlfn.QUARTILE.EXC(P2:P40,3)</f>
        <v>51277</v>
      </c>
      <c r="U5">
        <f>_xlfn.QUARTILE.EXC(Q2:Q40,3)</f>
        <v>39073</v>
      </c>
    </row>
    <row r="6" spans="2:21" x14ac:dyDescent="0.3">
      <c r="B6">
        <v>1980</v>
      </c>
      <c r="C6" s="3">
        <v>50930</v>
      </c>
      <c r="D6" s="1">
        <v>30640</v>
      </c>
      <c r="E6" s="1">
        <f t="shared" si="0"/>
        <v>-20290</v>
      </c>
      <c r="I6">
        <v>50000</v>
      </c>
      <c r="J6">
        <v>12</v>
      </c>
      <c r="P6" s="9">
        <v>48643</v>
      </c>
      <c r="Q6" s="9">
        <v>30033</v>
      </c>
      <c r="R6" s="6"/>
      <c r="S6" t="s">
        <v>69</v>
      </c>
      <c r="T6" s="5">
        <f>MAX(P2:P40)</f>
        <v>52348</v>
      </c>
      <c r="U6" s="5">
        <f>MAX(Q2:Q40)</f>
        <v>40080</v>
      </c>
    </row>
    <row r="7" spans="2:21" x14ac:dyDescent="0.3">
      <c r="B7">
        <f>SUM(B6+1)</f>
        <v>1981</v>
      </c>
      <c r="C7" s="3">
        <v>50621</v>
      </c>
      <c r="D7" s="1">
        <v>29985</v>
      </c>
      <c r="E7" s="1">
        <f t="shared" si="0"/>
        <v>-20636</v>
      </c>
      <c r="I7">
        <v>55000</v>
      </c>
      <c r="J7">
        <v>25</v>
      </c>
      <c r="P7" s="9">
        <v>48777</v>
      </c>
      <c r="Q7" s="9">
        <v>30640</v>
      </c>
      <c r="R7" s="6"/>
    </row>
    <row r="8" spans="2:21" x14ac:dyDescent="0.3">
      <c r="B8">
        <f t="shared" ref="B8:B40" si="1">SUM(B7+1)</f>
        <v>1982</v>
      </c>
      <c r="C8" s="3">
        <v>49665</v>
      </c>
      <c r="D8" s="1">
        <v>30666</v>
      </c>
      <c r="E8" s="1">
        <f t="shared" si="0"/>
        <v>-18999</v>
      </c>
      <c r="P8" s="9">
        <v>48801</v>
      </c>
      <c r="Q8" s="9">
        <v>30666</v>
      </c>
      <c r="R8" s="6"/>
    </row>
    <row r="9" spans="2:21" x14ac:dyDescent="0.3">
      <c r="B9">
        <f t="shared" si="1"/>
        <v>1983</v>
      </c>
      <c r="C9" s="3">
        <v>49481</v>
      </c>
      <c r="D9" s="1">
        <v>31467</v>
      </c>
      <c r="E9" s="1">
        <f t="shared" si="0"/>
        <v>-18014</v>
      </c>
      <c r="P9" s="9">
        <v>49074</v>
      </c>
      <c r="Q9" s="9">
        <v>31467</v>
      </c>
      <c r="R9" s="6"/>
    </row>
    <row r="10" spans="2:21" x14ac:dyDescent="0.3">
      <c r="B10">
        <f t="shared" si="1"/>
        <v>1984</v>
      </c>
      <c r="C10" s="3">
        <v>50407</v>
      </c>
      <c r="D10" s="1">
        <v>32088</v>
      </c>
      <c r="E10" s="1">
        <f t="shared" si="0"/>
        <v>-18319</v>
      </c>
      <c r="I10" s="12" t="s">
        <v>62</v>
      </c>
      <c r="J10" s="12"/>
      <c r="P10" s="9">
        <v>49481</v>
      </c>
      <c r="Q10" s="9">
        <v>32088</v>
      </c>
      <c r="R10" s="6"/>
    </row>
    <row r="11" spans="2:21" x14ac:dyDescent="0.3">
      <c r="B11">
        <f t="shared" si="1"/>
        <v>1985</v>
      </c>
      <c r="C11" s="3">
        <v>50785</v>
      </c>
      <c r="D11" s="1">
        <v>32794</v>
      </c>
      <c r="E11" s="1">
        <f t="shared" si="0"/>
        <v>-17991</v>
      </c>
      <c r="I11" t="s">
        <v>59</v>
      </c>
      <c r="J11" t="s">
        <v>60</v>
      </c>
      <c r="P11" s="9">
        <v>49542</v>
      </c>
      <c r="Q11" s="9">
        <v>32794</v>
      </c>
      <c r="R11" s="6"/>
    </row>
    <row r="12" spans="2:21" x14ac:dyDescent="0.3">
      <c r="B12">
        <f t="shared" si="1"/>
        <v>1986</v>
      </c>
      <c r="C12" s="3">
        <v>52069</v>
      </c>
      <c r="D12" s="1">
        <v>33465</v>
      </c>
      <c r="E12" s="1">
        <f t="shared" si="0"/>
        <v>-18604</v>
      </c>
      <c r="I12">
        <v>20000</v>
      </c>
      <c r="J12">
        <v>1</v>
      </c>
      <c r="P12" s="9">
        <v>49623</v>
      </c>
      <c r="Q12" s="9">
        <v>33465</v>
      </c>
      <c r="R12" s="6"/>
    </row>
    <row r="13" spans="2:21" x14ac:dyDescent="0.3">
      <c r="B13">
        <f t="shared" si="1"/>
        <v>1987</v>
      </c>
      <c r="C13" s="3">
        <v>51743</v>
      </c>
      <c r="D13" s="1">
        <v>33725</v>
      </c>
      <c r="E13" s="1">
        <f t="shared" si="0"/>
        <v>-18018</v>
      </c>
      <c r="I13">
        <v>25000</v>
      </c>
      <c r="J13">
        <v>3</v>
      </c>
      <c r="P13" s="9">
        <v>49665</v>
      </c>
      <c r="Q13" s="9">
        <v>33725</v>
      </c>
      <c r="R13" s="6"/>
    </row>
    <row r="14" spans="2:21" x14ac:dyDescent="0.3">
      <c r="B14">
        <f t="shared" si="1"/>
        <v>1988</v>
      </c>
      <c r="C14" s="3">
        <v>51277</v>
      </c>
      <c r="D14" s="1">
        <v>33868</v>
      </c>
      <c r="E14" s="1">
        <f t="shared" si="0"/>
        <v>-17409</v>
      </c>
      <c r="I14">
        <v>30000</v>
      </c>
      <c r="J14">
        <v>13</v>
      </c>
      <c r="P14" s="9">
        <v>49891</v>
      </c>
      <c r="Q14" s="9">
        <v>33868</v>
      </c>
      <c r="R14" s="6"/>
    </row>
    <row r="15" spans="2:21" x14ac:dyDescent="0.3">
      <c r="B15">
        <f t="shared" si="1"/>
        <v>1989</v>
      </c>
      <c r="C15" s="3">
        <v>50401</v>
      </c>
      <c r="D15" s="1">
        <v>34612</v>
      </c>
      <c r="E15" s="1">
        <f t="shared" si="0"/>
        <v>-15789</v>
      </c>
      <c r="I15">
        <v>35000</v>
      </c>
      <c r="J15">
        <v>19</v>
      </c>
      <c r="P15" s="9">
        <v>49941</v>
      </c>
      <c r="Q15" s="9">
        <v>34612</v>
      </c>
      <c r="R15" s="6"/>
    </row>
    <row r="16" spans="2:21" x14ac:dyDescent="0.3">
      <c r="B16">
        <f t="shared" si="1"/>
        <v>1990</v>
      </c>
      <c r="C16" s="3">
        <v>48643</v>
      </c>
      <c r="D16" s="1">
        <v>34836</v>
      </c>
      <c r="E16" s="1">
        <f t="shared" si="0"/>
        <v>-13807</v>
      </c>
      <c r="I16">
        <v>40000</v>
      </c>
      <c r="J16">
        <v>3</v>
      </c>
      <c r="P16" s="9">
        <v>50171</v>
      </c>
      <c r="Q16" s="9">
        <v>34729</v>
      </c>
      <c r="R16" s="6"/>
    </row>
    <row r="17" spans="2:18" x14ac:dyDescent="0.3">
      <c r="B17">
        <f t="shared" si="1"/>
        <v>1991</v>
      </c>
      <c r="C17" s="3">
        <v>49891</v>
      </c>
      <c r="D17" s="1">
        <v>34853</v>
      </c>
      <c r="E17" s="1">
        <f t="shared" si="0"/>
        <v>-15038</v>
      </c>
      <c r="P17" s="9">
        <v>50383</v>
      </c>
      <c r="Q17" s="9">
        <v>34836</v>
      </c>
      <c r="R17" s="6"/>
    </row>
    <row r="18" spans="2:18" x14ac:dyDescent="0.3">
      <c r="B18">
        <f t="shared" si="1"/>
        <v>1992</v>
      </c>
      <c r="C18" s="3">
        <v>49941</v>
      </c>
      <c r="D18" s="1">
        <v>35351</v>
      </c>
      <c r="E18" s="1">
        <f t="shared" si="0"/>
        <v>-14590</v>
      </c>
      <c r="P18" s="9">
        <v>50401</v>
      </c>
      <c r="Q18" s="9">
        <v>34853</v>
      </c>
      <c r="R18" s="6"/>
    </row>
    <row r="19" spans="2:18" x14ac:dyDescent="0.3">
      <c r="B19">
        <f t="shared" si="1"/>
        <v>1993</v>
      </c>
      <c r="C19" s="3">
        <v>49074</v>
      </c>
      <c r="D19" s="1">
        <v>35098</v>
      </c>
      <c r="E19" s="1">
        <f t="shared" si="0"/>
        <v>-13976</v>
      </c>
      <c r="P19" s="9">
        <v>50407</v>
      </c>
      <c r="Q19" s="9">
        <v>35098</v>
      </c>
      <c r="R19" s="6"/>
    </row>
    <row r="20" spans="2:18" x14ac:dyDescent="0.3">
      <c r="B20">
        <f t="shared" si="1"/>
        <v>1994</v>
      </c>
      <c r="C20" s="3">
        <v>48777</v>
      </c>
      <c r="D20" s="1">
        <v>35104</v>
      </c>
      <c r="E20" s="1">
        <f t="shared" si="0"/>
        <v>-13673</v>
      </c>
      <c r="P20" s="9">
        <v>50621</v>
      </c>
      <c r="Q20" s="9">
        <v>35104</v>
      </c>
      <c r="R20" s="6"/>
    </row>
    <row r="21" spans="2:18" x14ac:dyDescent="0.3">
      <c r="B21">
        <f t="shared" si="1"/>
        <v>1995</v>
      </c>
      <c r="C21" s="3">
        <v>48621</v>
      </c>
      <c r="D21" s="1">
        <v>34729</v>
      </c>
      <c r="E21" s="1">
        <f t="shared" si="0"/>
        <v>-13892</v>
      </c>
      <c r="P21" s="9">
        <v>50740</v>
      </c>
      <c r="Q21" s="9">
        <v>35351</v>
      </c>
      <c r="R21" s="6"/>
    </row>
    <row r="22" spans="2:18" x14ac:dyDescent="0.3">
      <c r="B22">
        <f t="shared" si="1"/>
        <v>1996</v>
      </c>
      <c r="C22" s="3">
        <v>48313</v>
      </c>
      <c r="D22" s="1">
        <v>35637</v>
      </c>
      <c r="E22" s="1">
        <f t="shared" si="0"/>
        <v>-12676</v>
      </c>
      <c r="P22" s="9">
        <v>50785</v>
      </c>
      <c r="Q22" s="9">
        <v>35637</v>
      </c>
      <c r="R22" s="6"/>
    </row>
    <row r="23" spans="2:18" x14ac:dyDescent="0.3">
      <c r="B23">
        <f t="shared" si="1"/>
        <v>1997</v>
      </c>
      <c r="C23" s="3">
        <v>49542</v>
      </c>
      <c r="D23" s="1">
        <v>36741</v>
      </c>
      <c r="E23" s="1">
        <f t="shared" si="0"/>
        <v>-12801</v>
      </c>
      <c r="P23" s="9">
        <v>50834</v>
      </c>
      <c r="Q23" s="9">
        <v>36741</v>
      </c>
      <c r="R23" s="6"/>
    </row>
    <row r="24" spans="2:18" x14ac:dyDescent="0.3">
      <c r="B24">
        <f t="shared" si="1"/>
        <v>1998</v>
      </c>
      <c r="C24" s="3">
        <v>51306</v>
      </c>
      <c r="D24" s="1">
        <v>37541</v>
      </c>
      <c r="E24" s="1">
        <f t="shared" si="0"/>
        <v>-13765</v>
      </c>
      <c r="P24" s="9">
        <v>50930</v>
      </c>
      <c r="Q24" s="9">
        <v>37404</v>
      </c>
      <c r="R24" s="6"/>
    </row>
    <row r="25" spans="2:18" x14ac:dyDescent="0.3">
      <c r="B25">
        <f t="shared" si="1"/>
        <v>1999</v>
      </c>
      <c r="C25" s="3">
        <v>51724</v>
      </c>
      <c r="D25" s="1">
        <v>37404</v>
      </c>
      <c r="E25" s="1">
        <f t="shared" si="0"/>
        <v>-14320</v>
      </c>
      <c r="P25" s="9">
        <v>50936</v>
      </c>
      <c r="Q25" s="9">
        <v>37541</v>
      </c>
      <c r="R25" s="6"/>
    </row>
    <row r="26" spans="2:18" x14ac:dyDescent="0.3">
      <c r="B26">
        <f t="shared" si="1"/>
        <v>2000</v>
      </c>
      <c r="C26" s="3">
        <v>51210</v>
      </c>
      <c r="D26" s="1">
        <v>37752</v>
      </c>
      <c r="E26" s="1">
        <f t="shared" si="0"/>
        <v>-13458</v>
      </c>
      <c r="P26" s="9">
        <v>50985</v>
      </c>
      <c r="Q26" s="9">
        <v>37752</v>
      </c>
      <c r="R26" s="6"/>
    </row>
    <row r="27" spans="2:18" x14ac:dyDescent="0.3">
      <c r="B27">
        <f t="shared" si="1"/>
        <v>2001</v>
      </c>
      <c r="C27" s="3">
        <v>51180</v>
      </c>
      <c r="D27" s="1">
        <v>39066</v>
      </c>
      <c r="E27" s="1">
        <f t="shared" si="0"/>
        <v>-12114</v>
      </c>
      <c r="P27" s="9">
        <v>51061</v>
      </c>
      <c r="Q27" s="9">
        <v>38179</v>
      </c>
      <c r="R27" s="6"/>
    </row>
    <row r="28" spans="2:18" x14ac:dyDescent="0.3">
      <c r="B28">
        <f t="shared" si="1"/>
        <v>2002</v>
      </c>
      <c r="C28" s="3">
        <v>51886</v>
      </c>
      <c r="D28" s="1">
        <v>39745</v>
      </c>
      <c r="E28" s="1">
        <f t="shared" si="0"/>
        <v>-12141</v>
      </c>
      <c r="P28" s="9">
        <v>51131</v>
      </c>
      <c r="Q28" s="9">
        <v>38620</v>
      </c>
      <c r="R28" s="6"/>
    </row>
    <row r="29" spans="2:18" x14ac:dyDescent="0.3">
      <c r="B29">
        <f t="shared" si="1"/>
        <v>2003</v>
      </c>
      <c r="C29" s="3">
        <v>52348</v>
      </c>
      <c r="D29" s="1">
        <v>39548</v>
      </c>
      <c r="E29" s="1">
        <f t="shared" si="0"/>
        <v>-12800</v>
      </c>
      <c r="P29" s="9">
        <v>51180</v>
      </c>
      <c r="Q29" s="9">
        <v>38967</v>
      </c>
      <c r="R29" s="6"/>
    </row>
    <row r="30" spans="2:18" x14ac:dyDescent="0.3">
      <c r="B30">
        <f t="shared" si="1"/>
        <v>2004</v>
      </c>
      <c r="C30" s="3">
        <v>51131</v>
      </c>
      <c r="D30" s="1">
        <v>39154</v>
      </c>
      <c r="E30" s="1">
        <f t="shared" si="0"/>
        <v>-11977</v>
      </c>
      <c r="P30" s="9">
        <v>51210</v>
      </c>
      <c r="Q30" s="9">
        <v>39066</v>
      </c>
      <c r="R30" s="6"/>
    </row>
    <row r="31" spans="2:18" x14ac:dyDescent="0.3">
      <c r="B31">
        <f t="shared" si="1"/>
        <v>2005</v>
      </c>
      <c r="C31" s="3">
        <v>50171</v>
      </c>
      <c r="D31" s="1">
        <v>38620</v>
      </c>
      <c r="E31" s="1">
        <f t="shared" si="0"/>
        <v>-11551</v>
      </c>
      <c r="P31" s="9">
        <v>51277</v>
      </c>
      <c r="Q31" s="9">
        <v>39073</v>
      </c>
      <c r="R31" s="6"/>
    </row>
    <row r="32" spans="2:18" x14ac:dyDescent="0.3">
      <c r="B32">
        <f t="shared" si="1"/>
        <v>2006</v>
      </c>
      <c r="C32" s="3">
        <v>49623</v>
      </c>
      <c r="D32" s="1">
        <v>38179</v>
      </c>
      <c r="E32" s="1">
        <f t="shared" si="0"/>
        <v>-11444</v>
      </c>
      <c r="P32" s="9">
        <v>51306</v>
      </c>
      <c r="Q32" s="9">
        <v>39154</v>
      </c>
      <c r="R32" s="6"/>
    </row>
    <row r="33" spans="2:18" x14ac:dyDescent="0.3">
      <c r="B33">
        <f t="shared" si="1"/>
        <v>2007</v>
      </c>
      <c r="C33" s="3">
        <v>51511</v>
      </c>
      <c r="D33" s="1">
        <v>40080</v>
      </c>
      <c r="E33" s="1">
        <f t="shared" si="0"/>
        <v>-11431</v>
      </c>
      <c r="P33" s="9">
        <v>51511</v>
      </c>
      <c r="Q33" s="9">
        <v>39305</v>
      </c>
      <c r="R33" s="6"/>
    </row>
    <row r="34" spans="2:18" x14ac:dyDescent="0.3">
      <c r="B34">
        <f t="shared" si="1"/>
        <v>2008</v>
      </c>
      <c r="C34" s="3">
        <v>50985</v>
      </c>
      <c r="D34" s="1">
        <v>39305</v>
      </c>
      <c r="E34" s="1">
        <f t="shared" si="0"/>
        <v>-11680</v>
      </c>
      <c r="P34" s="9">
        <v>51724</v>
      </c>
      <c r="Q34" s="9">
        <v>39427</v>
      </c>
      <c r="R34" s="6"/>
    </row>
    <row r="35" spans="2:18" x14ac:dyDescent="0.3">
      <c r="B35">
        <f t="shared" si="1"/>
        <v>2009</v>
      </c>
      <c r="C35" s="3">
        <v>52001</v>
      </c>
      <c r="D35" s="1">
        <v>40030</v>
      </c>
      <c r="E35" s="1">
        <f t="shared" si="0"/>
        <v>-11971</v>
      </c>
      <c r="P35" s="9">
        <v>51743</v>
      </c>
      <c r="Q35" s="9">
        <v>39548</v>
      </c>
      <c r="R35" s="6"/>
    </row>
    <row r="36" spans="2:18" x14ac:dyDescent="0.3">
      <c r="B36">
        <f t="shared" si="1"/>
        <v>2010</v>
      </c>
      <c r="C36" s="3">
        <v>52068</v>
      </c>
      <c r="D36" s="1">
        <v>40055</v>
      </c>
      <c r="E36" s="1">
        <f t="shared" si="0"/>
        <v>-12013</v>
      </c>
      <c r="P36" s="9">
        <v>51886</v>
      </c>
      <c r="Q36" s="9">
        <v>39621</v>
      </c>
      <c r="R36" s="6"/>
    </row>
    <row r="37" spans="2:18" x14ac:dyDescent="0.3">
      <c r="B37">
        <f t="shared" si="1"/>
        <v>2011</v>
      </c>
      <c r="C37" s="3">
        <v>50740</v>
      </c>
      <c r="D37" s="1">
        <v>39073</v>
      </c>
      <c r="E37" s="1">
        <f t="shared" si="0"/>
        <v>-11667</v>
      </c>
      <c r="P37" s="9">
        <v>52001</v>
      </c>
      <c r="Q37" s="9">
        <v>39745</v>
      </c>
      <c r="R37" s="6"/>
    </row>
    <row r="38" spans="2:18" x14ac:dyDescent="0.3">
      <c r="B38">
        <f t="shared" si="1"/>
        <v>2012</v>
      </c>
      <c r="C38" s="3">
        <v>50936</v>
      </c>
      <c r="D38" s="1">
        <v>38967</v>
      </c>
      <c r="E38" s="1">
        <f t="shared" si="0"/>
        <v>-11969</v>
      </c>
      <c r="P38" s="9">
        <v>52068</v>
      </c>
      <c r="Q38" s="9">
        <v>40030</v>
      </c>
      <c r="R38" s="6"/>
    </row>
    <row r="39" spans="2:18" x14ac:dyDescent="0.3">
      <c r="B39">
        <f t="shared" si="1"/>
        <v>2013</v>
      </c>
      <c r="C39" s="3">
        <v>50834</v>
      </c>
      <c r="D39" s="1">
        <v>39427</v>
      </c>
      <c r="E39" s="1">
        <f t="shared" si="0"/>
        <v>-11407</v>
      </c>
      <c r="P39" s="9">
        <v>52069</v>
      </c>
      <c r="Q39" s="9">
        <v>40055</v>
      </c>
      <c r="R39" s="6"/>
    </row>
    <row r="40" spans="2:18" x14ac:dyDescent="0.3">
      <c r="B40">
        <f t="shared" si="1"/>
        <v>2014</v>
      </c>
      <c r="C40" s="3">
        <v>50383</v>
      </c>
      <c r="D40" s="1">
        <v>39621</v>
      </c>
      <c r="E40" s="1">
        <f t="shared" si="0"/>
        <v>-10762</v>
      </c>
      <c r="P40" s="9">
        <v>52348</v>
      </c>
      <c r="Q40" s="9">
        <v>40080</v>
      </c>
      <c r="R40" s="6"/>
    </row>
  </sheetData>
  <sortState ref="Q3:Q40">
    <sortCondition ref="Q2"/>
  </sortState>
  <mergeCells count="2">
    <mergeCell ref="I2:J2"/>
    <mergeCell ref="I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8</vt:i4>
      </vt:variant>
    </vt:vector>
  </HeadingPairs>
  <TitlesOfParts>
    <vt:vector size="11" baseType="lpstr">
      <vt:lpstr>Data #1 Male - Female States</vt:lpstr>
      <vt:lpstr>Men_Women_State_Comparison</vt:lpstr>
      <vt:lpstr>Data Saleries 1960 - 2014</vt:lpstr>
      <vt:lpstr>State Graph</vt:lpstr>
      <vt:lpstr>Mens_Histogram</vt:lpstr>
      <vt:lpstr>Womens_Histogram</vt:lpstr>
      <vt:lpstr>State Box Plot</vt:lpstr>
      <vt:lpstr>Yearly men and women comparison</vt:lpstr>
      <vt:lpstr>Womens_Yearly</vt:lpstr>
      <vt:lpstr>Mens_Yearly</vt:lpstr>
      <vt:lpstr>Yearly Box Plot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McCormick</dc:creator>
  <cp:lastModifiedBy>John McCormick</cp:lastModifiedBy>
  <dcterms:created xsi:type="dcterms:W3CDTF">2015-11-03T02:57:36Z</dcterms:created>
  <dcterms:modified xsi:type="dcterms:W3CDTF">2015-11-12T22:42:21Z</dcterms:modified>
</cp:coreProperties>
</file>